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0200" windowHeight="7680" tabRatio="943"/>
  </bookViews>
  <sheets>
    <sheet name="CONCENTRADO" sheetId="21" r:id="rId1"/>
    <sheet name="17421" sheetId="1" state="hidden" r:id="rId2"/>
    <sheet name="17424" sheetId="2" state="hidden" r:id="rId3"/>
    <sheet name="17425" sheetId="3" state="hidden" r:id="rId4"/>
    <sheet name="17448" sheetId="4" state="hidden" r:id="rId5"/>
    <sheet name="17454" sheetId="5" state="hidden" r:id="rId6"/>
    <sheet name="17457" sheetId="6" state="hidden" r:id="rId7"/>
    <sheet name="17461" sheetId="7" state="hidden" r:id="rId8"/>
    <sheet name="17463" sheetId="12" state="hidden" r:id="rId9"/>
    <sheet name="17492" sheetId="8" state="hidden" r:id="rId10"/>
    <sheet name="17497" sheetId="9" state="hidden" r:id="rId11"/>
    <sheet name="17502" sheetId="10" state="hidden" r:id="rId12"/>
    <sheet name="17507" sheetId="11" state="hidden" r:id="rId13"/>
    <sheet name="18205" sheetId="13" state="hidden" r:id="rId14"/>
    <sheet name="18303" sheetId="14" state="hidden" r:id="rId15"/>
    <sheet name="18304" sheetId="20" state="hidden" r:id="rId16"/>
    <sheet name="18312" sheetId="15" state="hidden" r:id="rId17"/>
    <sheet name="18993" sheetId="16" state="hidden" r:id="rId18"/>
    <sheet name="19289" sheetId="17" state="hidden" r:id="rId19"/>
  </sheets>
  <calcPr calcId="125725"/>
  <fileRecoveryPr repairLoad="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962" i="21"/>
  <c r="E960"/>
  <c r="D960"/>
  <c r="C960"/>
  <c r="B960"/>
  <c r="E906"/>
  <c r="E908" s="1"/>
  <c r="D906"/>
  <c r="C906"/>
  <c r="B906"/>
  <c r="E852"/>
  <c r="E854" s="1"/>
  <c r="D852"/>
  <c r="C852"/>
  <c r="B852"/>
  <c r="E800"/>
  <c r="E798"/>
  <c r="D798"/>
  <c r="C798"/>
  <c r="B798"/>
  <c r="E744"/>
  <c r="E746" s="1"/>
  <c r="D744"/>
  <c r="C744"/>
  <c r="B744"/>
  <c r="E690"/>
  <c r="D690"/>
  <c r="C690"/>
  <c r="B690"/>
  <c r="D639"/>
  <c r="C639"/>
  <c r="B639"/>
  <c r="E638"/>
  <c r="E637"/>
  <c r="E636"/>
  <c r="E635"/>
  <c r="D585"/>
  <c r="C585"/>
  <c r="B585"/>
  <c r="E584"/>
  <c r="E583"/>
  <c r="E582"/>
  <c r="E581"/>
  <c r="E585" s="1"/>
  <c r="E587" s="1"/>
  <c r="D531"/>
  <c r="C531"/>
  <c r="B531"/>
  <c r="E530"/>
  <c r="E529"/>
  <c r="E528"/>
  <c r="E527"/>
  <c r="D477"/>
  <c r="C477"/>
  <c r="B477"/>
  <c r="E476"/>
  <c r="E475"/>
  <c r="E474"/>
  <c r="E473"/>
  <c r="D423"/>
  <c r="C423"/>
  <c r="B423"/>
  <c r="E422"/>
  <c r="E421"/>
  <c r="E420"/>
  <c r="E419"/>
  <c r="D369"/>
  <c r="C369"/>
  <c r="B369"/>
  <c r="E368"/>
  <c r="E367"/>
  <c r="E366"/>
  <c r="E365"/>
  <c r="E369" s="1"/>
  <c r="D315"/>
  <c r="C315"/>
  <c r="B315"/>
  <c r="E314"/>
  <c r="E313"/>
  <c r="E312"/>
  <c r="E311"/>
  <c r="D261"/>
  <c r="C261"/>
  <c r="B261"/>
  <c r="E259"/>
  <c r="E258"/>
  <c r="E257"/>
  <c r="D207"/>
  <c r="C207"/>
  <c r="B207"/>
  <c r="E206"/>
  <c r="E205"/>
  <c r="E204"/>
  <c r="E203"/>
  <c r="E207" s="1"/>
  <c r="D153"/>
  <c r="C153"/>
  <c r="B153"/>
  <c r="E152"/>
  <c r="E151"/>
  <c r="E150"/>
  <c r="E149"/>
  <c r="D100"/>
  <c r="C100"/>
  <c r="B100"/>
  <c r="E99"/>
  <c r="E97"/>
  <c r="E96"/>
  <c r="D46"/>
  <c r="C46"/>
  <c r="B46"/>
  <c r="E45"/>
  <c r="E44"/>
  <c r="E43"/>
  <c r="E42"/>
  <c r="E153" l="1"/>
  <c r="E477"/>
  <c r="E479" s="1"/>
  <c r="E100"/>
  <c r="E261"/>
  <c r="E423"/>
  <c r="E639"/>
  <c r="E641" s="1"/>
  <c r="E46"/>
  <c r="E317"/>
  <c r="E531"/>
  <c r="E533" s="1"/>
  <c r="E263"/>
  <c r="E425"/>
  <c r="E371"/>
  <c r="E315"/>
  <c r="E209"/>
  <c r="E43" i="11"/>
  <c r="E45" s="1"/>
  <c r="D43"/>
  <c r="C43"/>
  <c r="B43"/>
  <c r="E42"/>
  <c r="E41"/>
  <c r="E40"/>
  <c r="E39"/>
  <c r="E43" i="10"/>
  <c r="E45" s="1"/>
  <c r="D43"/>
  <c r="C43"/>
  <c r="B43"/>
  <c r="E42"/>
  <c r="E41"/>
  <c r="E40"/>
  <c r="E39"/>
  <c r="E43" i="9"/>
  <c r="E45" s="1"/>
  <c r="D43"/>
  <c r="C43"/>
  <c r="B43"/>
  <c r="E42"/>
  <c r="E41"/>
  <c r="E40"/>
  <c r="E39"/>
  <c r="D43" i="8"/>
  <c r="C43"/>
  <c r="B43"/>
  <c r="E42"/>
  <c r="E41"/>
  <c r="E40"/>
  <c r="E43" s="1"/>
  <c r="E45" s="1"/>
  <c r="E39"/>
  <c r="I44" i="17" l="1"/>
  <c r="E44"/>
  <c r="K43"/>
  <c r="K42"/>
  <c r="E42"/>
  <c r="D42"/>
  <c r="C42"/>
  <c r="B42"/>
  <c r="K41"/>
  <c r="K40"/>
  <c r="K39"/>
  <c r="E42" i="16" l="1"/>
  <c r="E44" s="1"/>
  <c r="D42"/>
  <c r="C42"/>
  <c r="B42"/>
  <c r="E42" i="15" l="1"/>
  <c r="E44" s="1"/>
  <c r="D42"/>
  <c r="C42"/>
  <c r="B42"/>
  <c r="L41"/>
  <c r="L40"/>
  <c r="L39"/>
  <c r="L38"/>
  <c r="M39" s="1"/>
  <c r="M40" s="1"/>
  <c r="M41" s="1"/>
  <c r="E42" i="20" l="1"/>
  <c r="E44" s="1"/>
  <c r="D42"/>
  <c r="C42"/>
  <c r="B42"/>
  <c r="E42" i="14" l="1"/>
  <c r="E44" s="1"/>
  <c r="D42"/>
  <c r="C42"/>
  <c r="B42"/>
  <c r="D43" i="12" l="1"/>
  <c r="C43"/>
  <c r="B43"/>
  <c r="E42"/>
  <c r="E41"/>
  <c r="E40"/>
  <c r="E39"/>
  <c r="E43" s="1"/>
  <c r="E43" i="7"/>
  <c r="D43"/>
  <c r="C43"/>
  <c r="B43"/>
  <c r="E42"/>
  <c r="E41"/>
  <c r="E40"/>
  <c r="E39"/>
  <c r="E45" s="1"/>
  <c r="D43" i="6"/>
  <c r="C43"/>
  <c r="B43"/>
  <c r="E42"/>
  <c r="E41"/>
  <c r="E40"/>
  <c r="E39"/>
  <c r="E45" s="1"/>
  <c r="D43" i="5"/>
  <c r="C43"/>
  <c r="B43"/>
  <c r="E41"/>
  <c r="E40"/>
  <c r="E39"/>
  <c r="E45" s="1"/>
  <c r="D43" i="4"/>
  <c r="C43"/>
  <c r="B43"/>
  <c r="E42"/>
  <c r="E41"/>
  <c r="E40"/>
  <c r="E43" s="1"/>
  <c r="E39"/>
  <c r="E45" s="1"/>
  <c r="E45" i="12" l="1"/>
  <c r="E43" i="6"/>
  <c r="E43" i="5"/>
  <c r="D43" i="1" l="1"/>
  <c r="C43"/>
  <c r="B43"/>
  <c r="E42"/>
  <c r="E41"/>
  <c r="E40"/>
  <c r="E39"/>
  <c r="E43" s="1"/>
  <c r="D43" i="2"/>
  <c r="C43"/>
  <c r="B43"/>
  <c r="E42"/>
  <c r="E40"/>
  <c r="E39"/>
  <c r="E43" s="1"/>
  <c r="D42" i="3"/>
  <c r="C42"/>
  <c r="B42"/>
  <c r="E41"/>
  <c r="E40"/>
  <c r="E39"/>
  <c r="E38"/>
  <c r="E42" s="1"/>
  <c r="E40" i="13"/>
  <c r="D40"/>
  <c r="C40"/>
  <c r="B40"/>
</calcChain>
</file>

<file path=xl/sharedStrings.xml><?xml version="1.0" encoding="utf-8"?>
<sst xmlns="http://schemas.openxmlformats.org/spreadsheetml/2006/main" count="2252" uniqueCount="198">
  <si>
    <t>Formato de seguimiento Trimestral</t>
  </si>
  <si>
    <t>Avance en los Indicadores de Programas Presupuestarios.</t>
  </si>
  <si>
    <t>Educación Inicial y Preescolar de a los niños de CADI otorgada.</t>
  </si>
  <si>
    <t>Periodo del Informe</t>
  </si>
  <si>
    <t>Segundo Trimestre 2019</t>
  </si>
  <si>
    <t>Fecha de elaboración:</t>
  </si>
  <si>
    <t>Nombre del Programa Presupuestario.</t>
  </si>
  <si>
    <t>091- Atencion al Desarrollo Infantil</t>
  </si>
  <si>
    <t>Número y Nombre del Indicador</t>
  </si>
  <si>
    <t>Formula del indicador</t>
  </si>
  <si>
    <t>Linea Base</t>
  </si>
  <si>
    <t>Meta</t>
  </si>
  <si>
    <t xml:space="preserve">18205- Promedio de competencias adquiridas para el desarrollo de la vida cotidiana.                                                                                                                                                                                                                                                                                                                                                                           </t>
  </si>
  <si>
    <t>Promedio---sum B/C</t>
  </si>
  <si>
    <t>Valores Anuales</t>
  </si>
  <si>
    <t>Alcanzado en 2018</t>
  </si>
  <si>
    <t>Unidad de Medida</t>
  </si>
  <si>
    <t>competencia por niño</t>
  </si>
  <si>
    <t>Programado en 2019</t>
  </si>
  <si>
    <t>Metadatos del Indicador</t>
  </si>
  <si>
    <t>Definición:</t>
  </si>
  <si>
    <t xml:space="preserve"> Mide la cantidad media de competencias adquiridas por las niñas y niños que asisten durante el año a los Centros Asistenciales de Desarrollo Infantil. Estas competencias contemplan el conjunto de conocimientos, habilidades y aptitudes que les permiten a las niñas y niños desarrollarse en la vida cotidiana. El modelo educativo correspondiente al CADI, contempla la adquisición de 3 competencias que van en función de las áreas motrices, de lenguaje y las afectivas-sociales.</t>
  </si>
  <si>
    <t>Tipo de Algoritmo:</t>
  </si>
  <si>
    <t>promedio---SUM B/C</t>
  </si>
  <si>
    <t>Periodicidad del Cálculo:</t>
  </si>
  <si>
    <t>Trimestral</t>
  </si>
  <si>
    <t>Tendencia:</t>
  </si>
  <si>
    <t>Constante</t>
  </si>
  <si>
    <t>Ambito de medición:</t>
  </si>
  <si>
    <t>Resultados corto plazo</t>
  </si>
  <si>
    <t>Dimensión del Desempeño:</t>
  </si>
  <si>
    <t>Eficacia</t>
  </si>
  <si>
    <t>Definición de Variables:</t>
  </si>
  <si>
    <t>Variable B</t>
  </si>
  <si>
    <t>Suma de competencias para el desarrollo de la vida cotidiana contempladas en el modelo educativo CADI</t>
  </si>
  <si>
    <t>Variable C</t>
  </si>
  <si>
    <t>Total niñas y niños atendidos en los CADI</t>
  </si>
  <si>
    <t>Resultados</t>
  </si>
  <si>
    <t>Datos</t>
  </si>
  <si>
    <t>Avance</t>
  </si>
  <si>
    <t>Unidad de medida.</t>
  </si>
  <si>
    <t>Abril</t>
  </si>
  <si>
    <t>Mayo</t>
  </si>
  <si>
    <t>Junio</t>
  </si>
  <si>
    <t>Trimestre</t>
  </si>
  <si>
    <t>Variable B:</t>
  </si>
  <si>
    <t>Competencias</t>
  </si>
  <si>
    <t>Variable C:</t>
  </si>
  <si>
    <t>Niñas y niños</t>
  </si>
  <si>
    <t>Aplicación de la Fórmula</t>
  </si>
  <si>
    <t>Porcentaje</t>
  </si>
  <si>
    <t>Resultado trimestral:</t>
  </si>
  <si>
    <t xml:space="preserve">                                                                                                                                                                                                                                                                                                                                                                                                                                                                                                                                                                                                                                                                                                                                                                                                                                                                                                                                                                                                                                                                                                                                                                                                                                                                                                                                                                                                                                                                                                                                                                                                                                                                                                                                                                                                                                                                                                                                                                                                                                                                                                                                                                                                                                                                                                                                                                                                                                                                                                                                                                                                                                                                                                                                                                                                                                                                                                                                                                                                                                                                                                                                                                                                                                                                                                                                                                                                                                                                           </t>
  </si>
  <si>
    <t>Nombre Cargo y Firma del Responsable de la Información</t>
  </si>
  <si>
    <t>Nombre, Cargo y Firma de quien Valida la Información</t>
  </si>
  <si>
    <t>Lic. Itzel Pacheco Zavala/Coordinadora de los Centros Asistenciales de Desarrollo Infantil del Sistema para el Desarrollo Integral de la Familia en Yucatán.</t>
  </si>
  <si>
    <t>Lic. Mariana Gaber Fernandez Montilla/Subdirectora Operativa                                 del Sistema para el Desarrollo Integral de la Familia en Yucatán</t>
  </si>
  <si>
    <t>Sello de Recepción:</t>
  </si>
  <si>
    <t>Atención Psicológica a padres, niñas y niños de los Centros Asistenciales de Desarrollo Infantil(CADI) otorgada.</t>
  </si>
  <si>
    <t>Segundo  Trimestre 2019</t>
  </si>
  <si>
    <t>17425- Variación porcentual de asesoría psicológica proporcionada</t>
  </si>
  <si>
    <t>variacion percentual---((B-C)/C)*100</t>
  </si>
  <si>
    <t>Asesoría</t>
  </si>
  <si>
    <t>Mide el cambio proporcional que presentan de un año a otro el total de asesorías psicológicas otorgadas a padres de familia, niñas y niños en los Centros Asistenciales de Desarrollo Infantil (CADI). La medición para el seguimiento del indicador se realiza trimestralmente, comparando el trimestre del año actual contra el mismo trimestre del año anterior y de esta manera conocer si las asesorías proporciondas se incrementaron o disminuyeron, tomando como período de referencia el año anterior.</t>
  </si>
  <si>
    <t>variación porcentual ----((B-C)/*100</t>
  </si>
  <si>
    <t>Ascendente</t>
  </si>
  <si>
    <t>Servicios y bienes</t>
  </si>
  <si>
    <t>Total de asesorías psicológicas proporcionadas en el periodo actual</t>
  </si>
  <si>
    <t>Total de asesorías psicológicas proporcionadas en elmismo periodo del año anterior.</t>
  </si>
  <si>
    <t>Asesosorias</t>
  </si>
  <si>
    <t xml:space="preserve">                             </t>
  </si>
  <si>
    <t>Lic. Mariana Gaber Fernandez Montilla/Subdirectora Operativa                                        del Sistema para el Desarrollo Integral de la Familia en Yucatán</t>
  </si>
  <si>
    <t>Talleres de Escuela para Padres impartidos</t>
  </si>
  <si>
    <t>17424-Variación porcentual de talleres para padres de los Centros Asistenciales de Desarrollo Infantil (CADI)</t>
  </si>
  <si>
    <t>taller</t>
  </si>
  <si>
    <t xml:space="preserve"> Mide el cambio proporcional que se observa de un año a otro en el total de talleres informativos sobre el desarrollo integral de los niñas y niños que se imparten a los padres que reciben el servicio de guardería en los Centros Asistenciales de Desarrollo Infantil del Estado. La medición para el seguimiento del indicador se realiza trimestralmente, comparando el trimestre del año actual contra el mismo trimestre del año anterior y de esta manera conocer si la impartición de talleres se incrementó o disminuyó, tomando como período de comparación el año anterior.</t>
  </si>
  <si>
    <t>variación porcentual ----((B-C)/C*100</t>
  </si>
  <si>
    <t>Total de Talleres para padres de niñas y niños de los CADI en el trimestre actual</t>
  </si>
  <si>
    <t>Total  de Talleres para padres de niñas y niños de los CAD en el mismo periodo del año anterior.</t>
  </si>
  <si>
    <t>porcentaje</t>
  </si>
  <si>
    <t>Raciones Alimenticias a niñas y niños de los Centros Asistenciales de Desarrollo Infantil (CADI)entregadas.</t>
  </si>
  <si>
    <t xml:space="preserve"> Segundo Trimestre 2019</t>
  </si>
  <si>
    <t>17421-Variacion porcentual de raciones alimenticias entregadas en los CADI</t>
  </si>
  <si>
    <t>ración</t>
  </si>
  <si>
    <t>Mide el cambio porcentual que de un año a otro presenta el total de raciones alimenticias con apropiado criterio nutricional, entregadas a niñas y niños asistentes a los Centros Asistenciales y de Desarrollo Infantil del Sistema DIF Yucatán. La comparación durante el año se realizará de manera trimestral, es decir se comparará cada trimestre del año en curso con el mismo trimestre del año anterior para saber en cuanto se incrementaron o disminuyeron las raciones alimenticias que los nutriólogos aprobaron y que fueron entregadas a los niños que asisten a los CADI de Yucatán.</t>
  </si>
  <si>
    <t>Total de raciones alimenticias entregadas en el trimestre actual</t>
  </si>
  <si>
    <t>Total de raciones alimenticias entregadas en el mismo periodo del año anterior.</t>
  </si>
  <si>
    <t>Raciones</t>
  </si>
  <si>
    <t>Lic. Mariana Gaber Fernandez Montilla/Subdirectora Operativa                                      del Sistema para el Desarrollo Integral de la Familia en Yucatán</t>
  </si>
  <si>
    <t>Raciones alimenticias entregadas</t>
  </si>
  <si>
    <t>10 de julio de 2019</t>
  </si>
  <si>
    <t>089 Atención al Menor en Desamparo</t>
  </si>
  <si>
    <t>17448.- Variación Porcentual de raciones alimenticias entregadas a niñas, niños y adolescentes albergados en el Caimede.</t>
  </si>
  <si>
    <t>Variación Porcentual ((B-C)/C)*100</t>
  </si>
  <si>
    <t>Mide el cambio porcentual de raciones alimenticias que se sirven a niñas, niños y adolescentes albergados en el Centro de Atención Integral al Menor en Desamparo en el año actual respecto al año anterior.</t>
  </si>
  <si>
    <t>Descendente</t>
  </si>
  <si>
    <t>Bienes finales</t>
  </si>
  <si>
    <t>Total de raciones proporcionadas en el año actual (2019)</t>
  </si>
  <si>
    <t>Total de raciones proporcionadas en el año anterior (2018)</t>
  </si>
  <si>
    <t>Aplicación de la Formula</t>
  </si>
  <si>
    <t xml:space="preserve"> Lic. María J. Barrera Amaro                                                                                                                                  C. Jefa del departamento administrativo del Centro de Atención Integral al Menor en Desamparo (C.A.I.M.E.D.E.).</t>
  </si>
  <si>
    <t xml:space="preserve">                  Mtra. Adela Delgadillo Fuentes                                                                   C. Directora del Centro de Atención Integral al Menor en Desamparo (C.A.I.M.E.D.E.).</t>
  </si>
  <si>
    <t>Asesorías pedagógicas proporcionadas</t>
  </si>
  <si>
    <t>17454.- Variación Porcentual de asesorías pedagógicas a niñas, niños y adolescentes albergados en el Caimede proporcionadas.</t>
  </si>
  <si>
    <t>Mide el cambio porcentual que presentan de un año a otro el total de asesorías pedagógicas proporcionadas a niñas, niños y adolescentes albergados en el Centro de Atención Integral al Menor en Desamparo.</t>
  </si>
  <si>
    <t>Servicios finales</t>
  </si>
  <si>
    <t>Total de asesorías a niñas, niños y adolescentes albergados en el CAIMEDE proporcionadas en el año actual (2019)</t>
  </si>
  <si>
    <t>Total de asesorías a niñas, niños y adolescentes albergados en el CAIMEDE proporcionadas en el año anterior (2018)</t>
  </si>
  <si>
    <t xml:space="preserve">Abril </t>
  </si>
  <si>
    <t>Asesorías</t>
  </si>
  <si>
    <t>Consultas médicas proporcionadas</t>
  </si>
  <si>
    <t>17457.- Variación Porcentual de consultas médicas proporcionadas a niñas, niños y adolescentes albergados en el Caimede.</t>
  </si>
  <si>
    <t>Consulta</t>
  </si>
  <si>
    <t>Mide el cambio porcentual  de consultas médicas proporcionadas a las niñas, niños y adolescentes albergados en el Centro de Atención Integral al Menor en Desamparo. En el año actual con respecto al año anterior.</t>
  </si>
  <si>
    <t>Total de consultas médicas a niñas, niños y adolescentes albergados en el CAIMEDE proporcionadas en el año actual (2019)</t>
  </si>
  <si>
    <t>Total de consultas médicas a niñas, niños y adolescentes albergados en el CAIMEDE proporcionadas en el año anterior (2018)</t>
  </si>
  <si>
    <t>Asesorías psicológicas proporcionadas</t>
  </si>
  <si>
    <t>17461.- Variación Porcentual de asesorías psicológicas proporcionadas en el Centro de Atención Integral al Menor en Desamparo.</t>
  </si>
  <si>
    <t>Mide el cambio porcentual entre un año y otro el total de asesorías psicológicas otorgadas a niñas, niños y adolescentes albergados en el Centro de Atención Integral al Menor en Desamparo.</t>
  </si>
  <si>
    <t>Total de asesorías psicológicas proporcionadas en el año actual (2019)</t>
  </si>
  <si>
    <t>Total de asesorías psicológicas proporcionadas en el año anterior (2018)</t>
  </si>
  <si>
    <t>Asesorías psiquiatricas proporcionadas</t>
  </si>
  <si>
    <t>Mide el cambio porcentual que presentan de un año a otro el total de asesorías psiquiatricas proporcionadas a niñas, niños y adolescentes albergados en el Centro de Atención Integral al Menor en Desamparo.</t>
  </si>
  <si>
    <t>Total de asesorías psiquiatricas proporcionadas en el año actual (2019)</t>
  </si>
  <si>
    <t>Total de asesorías psiquiatricas proporcionadas en el año anterior (2018)</t>
  </si>
  <si>
    <t>17463.- Variación Porcentual de asesorías psiquiatricas proporcionadas en el Centro de Atención Integral al Menor en Desamparo.</t>
  </si>
  <si>
    <t>Raciones alimenticias proporcionadas</t>
  </si>
  <si>
    <t>Segundo trimestre 2019</t>
  </si>
  <si>
    <t>080. Carencia por Acceso a la Alimentación</t>
  </si>
  <si>
    <t>18,303 Porcentaje de beneficiarios que recibieron raciones alimenticias</t>
  </si>
  <si>
    <t>(B/C)*100</t>
  </si>
  <si>
    <t>Beneficiarios</t>
  </si>
  <si>
    <t>Mide la proporción del total de personas que acuden a los comedores del programa espacios de alimentación, encuentro y desarrollo y que recibieron una ración de comida caliente al día, para reducir su carencia por acceso a la alimentación.</t>
  </si>
  <si>
    <t>Porcentaje --- (B/C)*100</t>
  </si>
  <si>
    <t>Actividades</t>
  </si>
  <si>
    <t>Eficiencia</t>
  </si>
  <si>
    <t>Total de beneficiarios que recibieron raciones alimenticias</t>
  </si>
  <si>
    <t>Total de población programada a atender</t>
  </si>
  <si>
    <t>LN. GLORIA ISABEL RODRÍGUEZ TZUC
JEFA DE ESPACIOS DE ALIMENTACIÓN, ENCUENTRO Y DESARROLLO</t>
  </si>
  <si>
    <t>MNC. LETICIA CRISTINA MENA MACOSSAY
DIRECTORA DE DESARROLLO COMUNITARIO Y ALIMENTACIÓN</t>
  </si>
  <si>
    <t>18,304 Porcentaje de beneficiarios que recibieron despensas básicas</t>
  </si>
  <si>
    <t>Mide la proporción de la población programada a atender en el año, a través del programa asistencia alimentaria a sujetos vulnerables, que reciben una dotación mensual de despensa conformada por ocho productos de la canasta básica, para reducir su carencia por acceso a la alimentación.</t>
  </si>
  <si>
    <t>Total de beneficiarios que recibieron despensas básicas</t>
  </si>
  <si>
    <t>MNC. MARTHA LIZETTE GONZÁLEZ CÁRDENAS
JEFA DEL DEPARTAMENTO DE ALIMENTACIÓN Y NUTRICIÓN FAMILIAR</t>
  </si>
  <si>
    <t>MNC. LETICIA CRISTINA MENA MACOSSAY, EDC.
DIRECTORA DE DESARROLLO COMUNITARIO Y ALIMENTACIÓN</t>
  </si>
  <si>
    <t>18,312 Porcentaje de beneficiarios que recibieron dotaciones alimenticias</t>
  </si>
  <si>
    <t>Mide la proporción de la población programada a atender del programa atención al menor de cinco años en riesgo no escolarizado, que recibe dotaciones alimenticias conformadas por productos apropiados para la población infantil, a fin de reducir su carencia por acceso a la alimentación.</t>
  </si>
  <si>
    <t>Total de beneficiarios que recibieron dotaciones alimenticias</t>
  </si>
  <si>
    <t>&lt;1</t>
  </si>
  <si>
    <t>1er</t>
  </si>
  <si>
    <t>ab</t>
  </si>
  <si>
    <t>may</t>
  </si>
  <si>
    <t>jun</t>
  </si>
  <si>
    <t>LN. CARLOS ALBERTO ÁLVAREZ SALAZAR
JEFE DEL DEPARTAMENTO DE ORIENTACIÓN ALIMENTARIA</t>
  </si>
  <si>
    <t>18,993 Porcentaje de beneficiarios que recibieron despenas tipo comedor</t>
  </si>
  <si>
    <t>19,289 Porcentaje de beneficiarios que recibieron desayunos escolares</t>
  </si>
  <si>
    <t>Mide la proporción de la población programada a atender que reciben una dotación diaria de desayuno escolar modalidad frío o caliente durante el año para reducir su carencia por acceso a la alimentación.</t>
  </si>
  <si>
    <t>Servicios y Bienes</t>
  </si>
  <si>
    <t xml:space="preserve">Total de población que recibe desayunos escolares </t>
  </si>
  <si>
    <t>frio</t>
  </si>
  <si>
    <t>cal</t>
  </si>
  <si>
    <t>Prótesis y Órtesis entregados.</t>
  </si>
  <si>
    <t>088 Atención a personas con discapacidad</t>
  </si>
  <si>
    <t>17492 - Variación porcentual de órtesis y prótesis entregadas.</t>
  </si>
  <si>
    <t>Variación Porcentual ---&gt; ((B-C)/C)*100</t>
  </si>
  <si>
    <t>Ortesis y Protesis</t>
  </si>
  <si>
    <t>Mide el cambio proporcional entre un año y otro del total de órtesis y prótesis entregadas a personas con discapacidad para que desarrollen estrategias y
mejoren su autonomía en su entorno. La medición para el seguimiento del indicador se realiza trimestralmente, comparando el trimestre del año actual contra
el mismo trimestre del año anterior y de esta manera conocer si la entrega de aparatos funcionales se incrementó o disminuyó, tomando como período de
comparación el año anterior.</t>
  </si>
  <si>
    <t>Variación Porcentual</t>
  </si>
  <si>
    <t>Trismestral</t>
  </si>
  <si>
    <t>Eficacia.</t>
  </si>
  <si>
    <t>Total de órtesis y prótesis entregadas en el trimestre concluido del año en curso</t>
  </si>
  <si>
    <t>Total de órtesis y prótesis entregadas en el mismo periodo del año anterior</t>
  </si>
  <si>
    <t>Primer trimestre 2019</t>
  </si>
  <si>
    <t>LPI. MARIO ALBERTO VEGA BASTARRACHEA                                                                            DIRECTOR DE CROPAFY</t>
  </si>
  <si>
    <t>Abril - Junio</t>
  </si>
  <si>
    <t>17,497 Variación porcentual de aparatos funcionales entregados</t>
  </si>
  <si>
    <t>aparatos funcionales entregados</t>
  </si>
  <si>
    <t>Mide el cambio proporcional entre un año y otro del total deaparatos funcionales entregados . La medición para el seguimiento del indicador se realiza trimestralmente, comparando el trimestr del año actual contra el mismo trismestr del año anterior y de esta maneramsaber si se incrementó o disminuyó la entrega dedichos aparatos a personas con discapacidad en el Estado.</t>
  </si>
  <si>
    <t>Total de aparatos entregados en el periódo actual.</t>
  </si>
  <si>
    <t>Total de aparatos entregados en el periódo del año anterior.</t>
  </si>
  <si>
    <t>17502 Variación porcentual de fotocredenciales entregadas</t>
  </si>
  <si>
    <t>Credenciales</t>
  </si>
  <si>
    <t>Mide el cambio proporcional entre un año y otro del total de fotocredenciales entregadas para identificar el tipo de discapacidad que la persona padece. La medición para el seguimiento del indicador se realiza trimestralmente, comparando el trimestr del año actual contra el mismo trismestr del año anterior y de esta maneramsaber si se incrementó o disminuyó la entrega de fotocredenciales a personas con discapacidad en el Estado.</t>
  </si>
  <si>
    <t>Total de fotocredenciales entregadas en el año actual.</t>
  </si>
  <si>
    <t>Total de fotocredenciales entregadas en el periodo del año anterior</t>
  </si>
  <si>
    <t>Dr. César Iván Espadas Sosa.</t>
  </si>
  <si>
    <t>Ing. Jorge Tadeo Góngora González.</t>
  </si>
  <si>
    <t>17507 Variación porcentual de servicios médicos realizados</t>
  </si>
  <si>
    <t>Servicios</t>
  </si>
  <si>
    <t>Mide el cambio porcentual que presenta entre un año y otro el total de servicios médicos otorgados en el Centro de Rehabilitación y Educación Especial y en las 69 Unidades Básicas de Rehabilitación. La medición para el seguimiento del indicador se realiza trimestralmente, comparado el trimestre del año actual contra el mismo trimestre del año anterior y de esta manera saber si el total de servicios médicos otorgados a la población objetivo se incrementa o disminuyeron.</t>
  </si>
  <si>
    <t>Total de servicios médicos otorgados en el trimestre concluido del año en curso.</t>
  </si>
  <si>
    <t>Total de servicios médicos otorgados en el periodo del año anterior.</t>
  </si>
  <si>
    <t>Dr. César Iván espadas Sosa.</t>
  </si>
  <si>
    <t>Ing. Jorge Tadeo Góngora González</t>
  </si>
  <si>
    <t>SISTEMA PARA EL DESARROLLO INTEGRAL DE LA FAMILIA EN YUCATAN</t>
  </si>
  <si>
    <t>CUENTA PUBLICA 2019</t>
  </si>
  <si>
    <t xml:space="preserve">Indicadores de Resultados </t>
  </si>
  <si>
    <t>Al 30 de junio de 2019</t>
  </si>
</sst>
</file>

<file path=xl/styles.xml><?xml version="1.0" encoding="utf-8"?>
<styleSheet xmlns="http://schemas.openxmlformats.org/spreadsheetml/2006/main">
  <numFmts count="3">
    <numFmt numFmtId="164" formatCode="0.000%"/>
    <numFmt numFmtId="165" formatCode="0.000"/>
    <numFmt numFmtId="166" formatCode="#,##0_ ;\-#,##0\ "/>
  </numFmts>
  <fonts count="22">
    <font>
      <sz val="11"/>
      <color theme="1"/>
      <name val="Calibri"/>
      <family val="2"/>
      <scheme val="minor"/>
    </font>
    <font>
      <sz val="11"/>
      <color theme="1"/>
      <name val="Calibri"/>
      <family val="2"/>
      <scheme val="minor"/>
    </font>
    <font>
      <b/>
      <sz val="11"/>
      <color theme="1"/>
      <name val="Calibri"/>
      <family val="2"/>
      <scheme val="minor"/>
    </font>
    <font>
      <b/>
      <sz val="16"/>
      <color theme="1"/>
      <name val="Barlow"/>
    </font>
    <font>
      <b/>
      <sz val="16"/>
      <color theme="1"/>
      <name val="Calibri"/>
      <family val="2"/>
      <scheme val="minor"/>
    </font>
    <font>
      <b/>
      <sz val="14"/>
      <color theme="1"/>
      <name val="Barlow"/>
    </font>
    <font>
      <b/>
      <sz val="12"/>
      <color theme="1"/>
      <name val="Barlow"/>
    </font>
    <font>
      <sz val="11"/>
      <color theme="1"/>
      <name val="Barlow"/>
    </font>
    <font>
      <b/>
      <sz val="11"/>
      <color theme="1"/>
      <name val="Barlow"/>
    </font>
    <font>
      <sz val="12"/>
      <color theme="1"/>
      <name val="Barlow"/>
    </font>
    <font>
      <sz val="10"/>
      <color theme="1"/>
      <name val="Barlow"/>
    </font>
    <font>
      <b/>
      <sz val="14"/>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sz val="10"/>
      <color rgb="FF000000"/>
      <name val="Calibri"/>
      <family val="2"/>
    </font>
    <font>
      <sz val="11"/>
      <name val="Calibri"/>
      <family val="2"/>
    </font>
    <font>
      <sz val="12"/>
      <color rgb="FF000000"/>
      <name val="Calibri"/>
      <family val="2"/>
    </font>
    <font>
      <sz val="10"/>
      <color rgb="FF000000"/>
      <name val="Barlow"/>
    </font>
    <font>
      <b/>
      <sz val="10"/>
      <color theme="1"/>
      <name val="Barlow"/>
    </font>
    <font>
      <sz val="10"/>
      <name val="Barlow"/>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303">
    <xf numFmtId="0" fontId="0" fillId="0" borderId="0" xfId="0"/>
    <xf numFmtId="0" fontId="4" fillId="0" borderId="0" xfId="0" applyFont="1" applyAlignment="1"/>
    <xf numFmtId="0" fontId="7" fillId="0" borderId="0" xfId="0" applyFont="1"/>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7" fillId="0" borderId="0" xfId="0" applyFont="1" applyBorder="1" applyAlignment="1">
      <alignment horizontal="center"/>
    </xf>
    <xf numFmtId="0" fontId="7" fillId="0" borderId="0" xfId="0" applyFont="1" applyBorder="1" applyAlignment="1">
      <alignment horizontal="center" vertical="center"/>
    </xf>
    <xf numFmtId="164" fontId="7" fillId="0" borderId="0" xfId="0" applyNumberFormat="1" applyFont="1" applyBorder="1" applyAlignment="1">
      <alignment horizontal="center" vertical="center"/>
    </xf>
    <xf numFmtId="0" fontId="0" fillId="0" borderId="0" xfId="0" applyAlignment="1">
      <alignment wrapText="1"/>
    </xf>
    <xf numFmtId="0" fontId="10" fillId="0" borderId="0" xfId="0" applyFont="1" applyBorder="1" applyAlignment="1"/>
    <xf numFmtId="0" fontId="6" fillId="2" borderId="1" xfId="0" applyFont="1" applyFill="1" applyBorder="1" applyAlignment="1"/>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9" fillId="0" borderId="1" xfId="0" applyFont="1" applyBorder="1" applyAlignment="1">
      <alignment vertical="center"/>
    </xf>
    <xf numFmtId="3" fontId="9" fillId="4" borderId="1"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7" fillId="0" borderId="1" xfId="0" applyFont="1" applyBorder="1" applyAlignment="1">
      <alignment vertical="center" wrapText="1"/>
    </xf>
    <xf numFmtId="165" fontId="9" fillId="4" borderId="1" xfId="1"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1" xfId="0" applyFont="1" applyBorder="1" applyAlignment="1">
      <alignment horizontal="left" vertical="center" wrapText="1"/>
    </xf>
    <xf numFmtId="10" fontId="9" fillId="0" borderId="1" xfId="0" applyNumberFormat="1" applyFont="1" applyBorder="1" applyAlignment="1">
      <alignment horizontal="center" vertical="center" wrapText="1"/>
    </xf>
    <xf numFmtId="0" fontId="9" fillId="0" borderId="1" xfId="0" applyFont="1" applyBorder="1" applyAlignment="1">
      <alignment vertical="center" wrapText="1"/>
    </xf>
    <xf numFmtId="3" fontId="7" fillId="0" borderId="1" xfId="0" applyNumberFormat="1" applyFont="1" applyBorder="1" applyAlignment="1">
      <alignment horizontal="center"/>
    </xf>
    <xf numFmtId="10" fontId="13" fillId="0" borderId="1" xfId="0" applyNumberFormat="1"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14" fillId="0" borderId="0" xfId="0" applyFont="1" applyBorder="1" applyAlignment="1"/>
    <xf numFmtId="0" fontId="12" fillId="2" borderId="1" xfId="0" applyFont="1" applyFill="1" applyBorder="1" applyAlignment="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1" xfId="0" applyFont="1" applyBorder="1" applyAlignment="1">
      <alignment vertical="center"/>
    </xf>
    <xf numFmtId="3" fontId="13" fillId="4"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3" fontId="0" fillId="0" borderId="0" xfId="0" applyNumberFormat="1"/>
    <xf numFmtId="0" fontId="13" fillId="0" borderId="1" xfId="0" applyFont="1" applyBorder="1" applyAlignment="1">
      <alignment horizontal="left" vertical="center" wrapText="1"/>
    </xf>
    <xf numFmtId="0" fontId="0" fillId="0" borderId="1" xfId="0" applyFont="1" applyBorder="1" applyAlignment="1">
      <alignment vertical="center" wrapText="1"/>
    </xf>
    <xf numFmtId="164" fontId="13" fillId="4" borderId="1" xfId="1" applyNumberFormat="1" applyFont="1" applyFill="1" applyBorder="1" applyAlignment="1">
      <alignment horizontal="center" vertical="center"/>
    </xf>
    <xf numFmtId="164" fontId="13" fillId="0" borderId="1" xfId="0" applyNumberFormat="1" applyFont="1" applyBorder="1" applyAlignment="1">
      <alignment horizontal="left" vertical="center" wrapText="1"/>
    </xf>
    <xf numFmtId="9" fontId="13" fillId="0" borderId="1" xfId="0" applyNumberFormat="1" applyFont="1" applyBorder="1" applyAlignment="1">
      <alignment horizontal="left" vertical="center" wrapText="1"/>
    </xf>
    <xf numFmtId="9" fontId="13" fillId="4" borderId="1" xfId="1" applyFont="1" applyFill="1" applyBorder="1" applyAlignment="1">
      <alignment horizontal="center" vertical="center"/>
    </xf>
    <xf numFmtId="16" fontId="0" fillId="0" borderId="0" xfId="0" applyNumberFormat="1"/>
    <xf numFmtId="4" fontId="13" fillId="0" borderId="1" xfId="0" applyNumberFormat="1" applyFont="1" applyBorder="1" applyAlignment="1">
      <alignment horizontal="left" vertical="center" wrapText="1"/>
    </xf>
    <xf numFmtId="10" fontId="13" fillId="0" borderId="1" xfId="0" applyNumberFormat="1" applyFont="1" applyBorder="1" applyAlignment="1">
      <alignment horizontal="left" vertical="center" wrapText="1"/>
    </xf>
    <xf numFmtId="1" fontId="0" fillId="0" borderId="0" xfId="0" applyNumberFormat="1"/>
    <xf numFmtId="0" fontId="13" fillId="4" borderId="1" xfId="0" applyFont="1" applyFill="1" applyBorder="1" applyAlignment="1">
      <alignment horizontal="center" vertical="center"/>
    </xf>
    <xf numFmtId="165" fontId="13" fillId="4" borderId="1" xfId="1" applyNumberFormat="1" applyFont="1" applyFill="1" applyBorder="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6" fillId="2" borderId="1" xfId="0" applyFont="1" applyFill="1" applyBorder="1" applyAlignment="1">
      <alignment horizontal="center" vertical="center" wrapText="1"/>
    </xf>
    <xf numFmtId="0" fontId="10" fillId="0" borderId="1" xfId="0" applyFont="1" applyBorder="1" applyAlignment="1">
      <alignment horizontal="center"/>
    </xf>
    <xf numFmtId="0" fontId="8" fillId="2" borderId="1" xfId="0" applyFont="1" applyFill="1" applyBorder="1" applyAlignment="1">
      <alignment horizontal="center" vertical="center" wrapText="1"/>
    </xf>
    <xf numFmtId="14" fontId="7" fillId="0" borderId="1" xfId="0" applyNumberFormat="1" applyFont="1" applyFill="1" applyBorder="1" applyAlignment="1">
      <alignment horizontal="center"/>
    </xf>
    <xf numFmtId="0" fontId="7" fillId="0" borderId="1" xfId="0" applyFont="1" applyFill="1" applyBorder="1" applyAlignment="1">
      <alignment horizontal="center"/>
    </xf>
    <xf numFmtId="0" fontId="9" fillId="0" borderId="1" xfId="0" applyFont="1" applyBorder="1" applyAlignment="1">
      <alignment horizontal="center" wrapText="1"/>
    </xf>
    <xf numFmtId="0" fontId="9" fillId="0" borderId="1" xfId="0" applyFont="1" applyBorder="1" applyAlignment="1">
      <alignment horizont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3" borderId="4" xfId="0" applyFont="1" applyFill="1" applyBorder="1" applyAlignment="1">
      <alignment horizontal="center" vertical="center" wrapText="1"/>
    </xf>
    <xf numFmtId="3" fontId="7" fillId="0" borderId="5" xfId="0" applyNumberFormat="1"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xf numFmtId="0" fontId="7" fillId="0" borderId="6" xfId="0" applyFont="1" applyBorder="1" applyAlignment="1">
      <alignment horizontal="left" wrapText="1"/>
    </xf>
    <xf numFmtId="0" fontId="7" fillId="0" borderId="5" xfId="0" applyFont="1" applyBorder="1" applyAlignment="1">
      <alignment horizontal="left" wrapText="1"/>
    </xf>
    <xf numFmtId="0" fontId="7" fillId="0" borderId="4" xfId="0" applyFont="1" applyBorder="1" applyAlignment="1">
      <alignment horizontal="left" wrapText="1"/>
    </xf>
    <xf numFmtId="0" fontId="7" fillId="0" borderId="1" xfId="0" applyFont="1" applyBorder="1" applyAlignment="1"/>
    <xf numFmtId="0" fontId="7" fillId="0" borderId="1" xfId="0" applyFont="1" applyBorder="1" applyAlignment="1">
      <alignment horizontal="left"/>
    </xf>
    <xf numFmtId="0" fontId="6" fillId="2" borderId="6" xfId="0" applyFont="1" applyFill="1" applyBorder="1" applyAlignment="1">
      <alignment horizontal="left"/>
    </xf>
    <xf numFmtId="0" fontId="6" fillId="2" borderId="4" xfId="0" applyFont="1" applyFill="1" applyBorder="1" applyAlignment="1">
      <alignment horizontal="left"/>
    </xf>
    <xf numFmtId="0" fontId="8" fillId="2" borderId="1" xfId="0" applyFont="1" applyFill="1" applyBorder="1" applyAlignment="1">
      <alignment horizontal="center"/>
    </xf>
    <xf numFmtId="0" fontId="10" fillId="0" borderId="1" xfId="0" applyFont="1" applyBorder="1" applyAlignment="1">
      <alignment horizontal="left" wrapText="1"/>
    </xf>
    <xf numFmtId="0" fontId="9" fillId="0" borderId="5" xfId="0" applyFont="1" applyBorder="1" applyAlignment="1">
      <alignment horizont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wrapText="1"/>
    </xf>
    <xf numFmtId="164" fontId="7" fillId="0" borderId="2" xfId="0"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wrapText="1"/>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7" fillId="0" borderId="8" xfId="0" applyFont="1" applyBorder="1" applyAlignment="1">
      <alignment horizontal="center"/>
    </xf>
    <xf numFmtId="0" fontId="7" fillId="0" borderId="5" xfId="0" applyFont="1" applyBorder="1" applyAlignment="1">
      <alignment horizontal="center"/>
    </xf>
    <xf numFmtId="1" fontId="7" fillId="0" borderId="5" xfId="0" applyNumberFormat="1" applyFont="1" applyBorder="1" applyAlignment="1">
      <alignment horizontal="center"/>
    </xf>
    <xf numFmtId="1" fontId="7" fillId="0" borderId="4" xfId="0" applyNumberFormat="1" applyFont="1" applyBorder="1" applyAlignment="1">
      <alignment horizontal="center"/>
    </xf>
    <xf numFmtId="164" fontId="7" fillId="0" borderId="1" xfId="0" applyNumberFormat="1" applyFont="1" applyFill="1" applyBorder="1" applyAlignment="1">
      <alignment horizontal="center" vertical="center"/>
    </xf>
    <xf numFmtId="0" fontId="7" fillId="0" borderId="9" xfId="0" applyFont="1" applyBorder="1" applyAlignment="1">
      <alignment horizontal="center" vertical="center"/>
    </xf>
    <xf numFmtId="0" fontId="4"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vertical="center" wrapText="1"/>
    </xf>
    <xf numFmtId="0" fontId="1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2" fillId="2"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2" borderId="1" xfId="0" applyFont="1" applyFill="1" applyBorder="1" applyAlignment="1">
      <alignment horizontal="center" vertical="center"/>
    </xf>
    <xf numFmtId="0" fontId="12" fillId="3" borderId="4" xfId="0" applyFont="1" applyFill="1" applyBorder="1" applyAlignment="1">
      <alignment horizontal="center" vertical="center" wrapText="1"/>
    </xf>
    <xf numFmtId="3" fontId="0" fillId="0" borderId="5" xfId="0" applyNumberForma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2" fillId="2" borderId="1" xfId="0" applyFont="1" applyFill="1" applyBorder="1" applyAlignment="1">
      <alignment horizont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2" fillId="2"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12" fillId="2" borderId="6" xfId="0" applyFont="1" applyFill="1" applyBorder="1" applyAlignment="1">
      <alignment horizontal="left" vertical="center"/>
    </xf>
    <xf numFmtId="0" fontId="12" fillId="2" borderId="4" xfId="0" applyFont="1" applyFill="1" applyBorder="1" applyAlignment="1">
      <alignment horizontal="left" vertical="center"/>
    </xf>
    <xf numFmtId="0" fontId="2" fillId="2" borderId="1" xfId="0" applyFont="1" applyFill="1" applyBorder="1" applyAlignment="1">
      <alignment horizontal="center"/>
    </xf>
    <xf numFmtId="0" fontId="14" fillId="0" borderId="1" xfId="0" applyFont="1" applyBorder="1" applyAlignment="1">
      <alignment horizontal="left" wrapText="1"/>
    </xf>
    <xf numFmtId="0" fontId="13" fillId="0" borderId="5" xfId="0" applyFont="1" applyBorder="1" applyAlignment="1">
      <alignment horizontal="center"/>
    </xf>
    <xf numFmtId="0" fontId="12" fillId="3" borderId="1" xfId="0" applyFont="1" applyFill="1" applyBorder="1" applyAlignment="1">
      <alignment horizontal="center" vertical="center"/>
    </xf>
    <xf numFmtId="0" fontId="12" fillId="3" borderId="7" xfId="0" applyFont="1" applyFill="1" applyBorder="1" applyAlignment="1">
      <alignment horizontal="center" vertical="center" wrapText="1"/>
    </xf>
    <xf numFmtId="164" fontId="0" fillId="0" borderId="2" xfId="0" applyNumberFormat="1" applyFill="1" applyBorder="1" applyAlignment="1">
      <alignment horizontal="center" vertical="center"/>
    </xf>
    <xf numFmtId="164" fontId="0" fillId="0" borderId="7" xfId="0" applyNumberForma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wrapText="1"/>
    </xf>
    <xf numFmtId="0" fontId="14" fillId="0" borderId="1" xfId="0" applyFont="1" applyBorder="1" applyAlignment="1">
      <alignment horizontal="center" wrapText="1"/>
    </xf>
    <xf numFmtId="0" fontId="0" fillId="0" borderId="8" xfId="0" applyBorder="1" applyAlignment="1">
      <alignment horizont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14" fontId="0" fillId="0" borderId="2" xfId="0" applyNumberFormat="1" applyBorder="1" applyAlignment="1">
      <alignment horizontal="center" vertical="center"/>
    </xf>
    <xf numFmtId="0" fontId="0" fillId="0" borderId="7" xfId="0"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0" fillId="0" borderId="5" xfId="0" applyNumberFormat="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2" fillId="2" borderId="1" xfId="0" applyFont="1" applyFill="1" applyBorder="1" applyAlignment="1"/>
    <xf numFmtId="0" fontId="0" fillId="0" borderId="1" xfId="0" applyBorder="1" applyAlignment="1">
      <alignment horizontal="left" wrapText="1"/>
    </xf>
    <xf numFmtId="0" fontId="0" fillId="0" borderId="1" xfId="0" applyBorder="1" applyAlignment="1">
      <alignment horizontal="left"/>
    </xf>
    <xf numFmtId="0" fontId="12" fillId="2" borderId="6" xfId="0" applyFont="1" applyFill="1" applyBorder="1" applyAlignment="1">
      <alignment horizontal="left"/>
    </xf>
    <xf numFmtId="0" fontId="12" fillId="2" borderId="4" xfId="0" applyFont="1" applyFill="1" applyBorder="1" applyAlignment="1">
      <alignment horizontal="left"/>
    </xf>
    <xf numFmtId="165" fontId="0" fillId="0" borderId="2" xfId="0" applyNumberFormat="1" applyBorder="1" applyAlignment="1">
      <alignment horizontal="center" vertical="center"/>
    </xf>
    <xf numFmtId="0" fontId="0" fillId="0" borderId="10" xfId="0" applyBorder="1" applyAlignment="1">
      <alignment horizontal="center" wrapText="1"/>
    </xf>
    <xf numFmtId="0" fontId="0" fillId="0" borderId="8"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16" fillId="0" borderId="16" xfId="0" applyFont="1" applyBorder="1" applyAlignment="1">
      <alignment horizontal="left" wrapText="1"/>
    </xf>
    <xf numFmtId="0" fontId="17" fillId="0" borderId="17" xfId="0" applyFont="1" applyBorder="1"/>
    <xf numFmtId="0" fontId="0" fillId="0" borderId="2" xfId="0" applyBorder="1" applyAlignment="1">
      <alignment horizontal="center" vertical="center"/>
    </xf>
    <xf numFmtId="0" fontId="18" fillId="0" borderId="16" xfId="0" applyFont="1" applyBorder="1" applyAlignment="1">
      <alignment horizontal="left" vertical="center" wrapText="1"/>
    </xf>
    <xf numFmtId="0" fontId="17" fillId="0" borderId="18" xfId="0" applyFont="1" applyBorder="1"/>
    <xf numFmtId="0" fontId="0" fillId="0" borderId="16" xfId="0" applyFont="1" applyBorder="1" applyAlignment="1">
      <alignment horizontal="center"/>
    </xf>
    <xf numFmtId="165" fontId="7" fillId="0" borderId="2"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0" fillId="0" borderId="1" xfId="0" applyFont="1" applyBorder="1" applyAlignment="1">
      <alignment horizontal="center"/>
    </xf>
    <xf numFmtId="14" fontId="0" fillId="0" borderId="1" xfId="0" applyNumberFormat="1" applyFill="1" applyBorder="1" applyAlignment="1">
      <alignment horizontal="center"/>
    </xf>
    <xf numFmtId="0" fontId="0" fillId="0" borderId="1" xfId="0" applyFill="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166" fontId="0" fillId="0" borderId="6" xfId="0" applyNumberFormat="1" applyFill="1" applyBorder="1" applyAlignment="1">
      <alignment horizontal="center" vertical="center"/>
    </xf>
    <xf numFmtId="166" fontId="0" fillId="0" borderId="4" xfId="0" applyNumberFormat="1" applyFill="1" applyBorder="1" applyAlignment="1">
      <alignment horizontal="center" vertical="center"/>
    </xf>
    <xf numFmtId="166" fontId="0" fillId="0" borderId="6" xfId="0" applyNumberFormat="1" applyBorder="1" applyAlignment="1">
      <alignment horizontal="center" vertical="center"/>
    </xf>
    <xf numFmtId="166" fontId="0" fillId="0" borderId="4" xfId="0" applyNumberFormat="1" applyBorder="1" applyAlignment="1">
      <alignment horizontal="center" vertical="center"/>
    </xf>
    <xf numFmtId="0" fontId="0" fillId="0" borderId="1" xfId="0" applyBorder="1" applyAlignment="1"/>
    <xf numFmtId="3" fontId="0" fillId="0" borderId="5" xfId="1" applyNumberFormat="1" applyFont="1" applyBorder="1" applyAlignment="1">
      <alignment horizontal="center"/>
    </xf>
    <xf numFmtId="3" fontId="0" fillId="0" borderId="4" xfId="1" applyNumberFormat="1" applyFont="1" applyBorder="1" applyAlignment="1">
      <alignment horizontal="center"/>
    </xf>
    <xf numFmtId="3" fontId="0" fillId="0" borderId="4" xfId="0" applyNumberFormat="1" applyBorder="1" applyAlignment="1">
      <alignment horizontal="center"/>
    </xf>
    <xf numFmtId="0" fontId="15" fillId="0" borderId="1" xfId="0" applyFont="1" applyBorder="1" applyAlignment="1">
      <alignment horizontal="center" wrapText="1"/>
    </xf>
    <xf numFmtId="0" fontId="15" fillId="0" borderId="1" xfId="0" applyFont="1" applyBorder="1" applyAlignment="1">
      <alignment horizontal="center"/>
    </xf>
    <xf numFmtId="3" fontId="0" fillId="0" borderId="5" xfId="1" applyNumberFormat="1" applyFont="1" applyFill="1" applyBorder="1" applyAlignment="1">
      <alignment horizontal="center"/>
    </xf>
    <xf numFmtId="3" fontId="0" fillId="0" borderId="4" xfId="1" applyNumberFormat="1" applyFont="1" applyFill="1" applyBorder="1" applyAlignment="1">
      <alignment horizont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9" fillId="0" borderId="16" xfId="0" applyFont="1" applyBorder="1" applyAlignment="1">
      <alignment horizontal="left" wrapText="1"/>
    </xf>
    <xf numFmtId="0" fontId="8" fillId="0" borderId="0" xfId="0" applyFont="1" applyAlignment="1">
      <alignment horizontal="center"/>
    </xf>
    <xf numFmtId="0" fontId="20" fillId="0" borderId="0" xfId="0" applyFont="1" applyAlignment="1">
      <alignment horizontal="center"/>
    </xf>
    <xf numFmtId="0" fontId="20" fillId="0" borderId="0" xfId="0" applyFont="1" applyAlignment="1">
      <alignment horizontal="center" vertical="center" wrapText="1"/>
    </xf>
    <xf numFmtId="0" fontId="10" fillId="0" borderId="0" xfId="0" applyFont="1"/>
    <xf numFmtId="0" fontId="20" fillId="2" borderId="1" xfId="0" applyFont="1" applyFill="1" applyBorder="1" applyAlignment="1">
      <alignment horizontal="center" vertical="center" wrapText="1"/>
    </xf>
    <xf numFmtId="14"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10" fillId="0" borderId="1" xfId="0" applyFont="1" applyBorder="1" applyAlignment="1">
      <alignment horizontal="left" vertical="center" wrapText="1"/>
    </xf>
    <xf numFmtId="10" fontId="10" fillId="0" borderId="1" xfId="0" applyNumberFormat="1"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xf>
    <xf numFmtId="0" fontId="20" fillId="2" borderId="1" xfId="0" applyFont="1" applyFill="1" applyBorder="1" applyAlignment="1">
      <alignment horizontal="center" vertical="center"/>
    </xf>
    <xf numFmtId="0" fontId="20" fillId="3" borderId="4" xfId="0" applyFont="1" applyFill="1" applyBorder="1" applyAlignment="1">
      <alignment horizontal="center" vertical="center" wrapText="1"/>
    </xf>
    <xf numFmtId="3" fontId="10" fillId="0" borderId="5" xfId="0" applyNumberFormat="1" applyFont="1" applyBorder="1" applyAlignment="1">
      <alignment horizontal="center"/>
    </xf>
    <xf numFmtId="0" fontId="10" fillId="0" borderId="4" xfId="0" applyFont="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xf numFmtId="0" fontId="10" fillId="0" borderId="6" xfId="0" applyFont="1" applyBorder="1" applyAlignment="1">
      <alignment horizontal="left" wrapText="1"/>
    </xf>
    <xf numFmtId="0" fontId="10" fillId="0" borderId="5" xfId="0" applyFont="1" applyBorder="1" applyAlignment="1">
      <alignment horizontal="left" wrapText="1"/>
    </xf>
    <xf numFmtId="0" fontId="10" fillId="0" borderId="4" xfId="0" applyFont="1" applyBorder="1" applyAlignment="1">
      <alignment horizontal="left" wrapText="1"/>
    </xf>
    <xf numFmtId="0" fontId="10" fillId="0" borderId="1" xfId="0" applyFont="1" applyBorder="1" applyAlignment="1"/>
    <xf numFmtId="0" fontId="10" fillId="0" borderId="1" xfId="0" applyFont="1" applyBorder="1" applyAlignment="1">
      <alignment horizontal="left"/>
    </xf>
    <xf numFmtId="0" fontId="20" fillId="2" borderId="6" xfId="0" applyFont="1" applyFill="1" applyBorder="1" applyAlignment="1">
      <alignment horizontal="left"/>
    </xf>
    <xf numFmtId="0" fontId="20" fillId="2" borderId="4" xfId="0" applyFont="1" applyFill="1" applyBorder="1" applyAlignment="1">
      <alignment horizontal="left"/>
    </xf>
    <xf numFmtId="0" fontId="20" fillId="2" borderId="1" xfId="0" applyFont="1" applyFill="1" applyBorder="1" applyAlignment="1"/>
    <xf numFmtId="0" fontId="10" fillId="0" borderId="5" xfId="0" applyFont="1" applyBorder="1" applyAlignment="1">
      <alignment horizont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0" fillId="0" borderId="1" xfId="0" applyFont="1" applyBorder="1" applyAlignment="1">
      <alignment vertical="center"/>
    </xf>
    <xf numFmtId="3" fontId="10" fillId="4"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3" fontId="10" fillId="0" borderId="1" xfId="0" applyNumberFormat="1" applyFont="1" applyBorder="1" applyAlignment="1">
      <alignment horizontal="center"/>
    </xf>
    <xf numFmtId="0" fontId="10" fillId="0" borderId="1" xfId="0" applyFont="1" applyBorder="1" applyAlignment="1">
      <alignment horizontal="left" vertical="center" wrapText="1"/>
    </xf>
    <xf numFmtId="165" fontId="10" fillId="4" borderId="1" xfId="1"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0" fontId="20" fillId="2" borderId="1" xfId="0" applyFont="1" applyFill="1" applyBorder="1" applyAlignment="1">
      <alignment horizontal="center" wrapText="1"/>
    </xf>
    <xf numFmtId="0" fontId="10" fillId="0" borderId="8" xfId="0" applyFont="1" applyBorder="1" applyAlignment="1">
      <alignment horizontal="center"/>
    </xf>
    <xf numFmtId="0" fontId="10" fillId="2" borderId="1" xfId="0" applyFont="1" applyFill="1" applyBorder="1" applyAlignment="1">
      <alignment horizontal="center" vertical="center"/>
    </xf>
    <xf numFmtId="1" fontId="10" fillId="0" borderId="5" xfId="0" applyNumberFormat="1" applyFont="1" applyBorder="1" applyAlignment="1">
      <alignment horizontal="center"/>
    </xf>
    <xf numFmtId="1" fontId="10" fillId="0" borderId="4" xfId="0" applyNumberFormat="1" applyFont="1" applyBorder="1" applyAlignment="1">
      <alignment horizontal="center"/>
    </xf>
    <xf numFmtId="0" fontId="10" fillId="4" borderId="1" xfId="0" applyFont="1" applyFill="1" applyBorder="1" applyAlignment="1">
      <alignment horizontal="center" vertical="center"/>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3" fontId="10" fillId="0" borderId="5"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20" fillId="2" borderId="1" xfId="0" applyFont="1" applyFill="1" applyBorder="1" applyAlignment="1">
      <alignment vertical="center"/>
    </xf>
    <xf numFmtId="0" fontId="10" fillId="0" borderId="1" xfId="0" applyFont="1" applyBorder="1" applyAlignment="1">
      <alignment vertical="center"/>
    </xf>
    <xf numFmtId="0" fontId="10" fillId="0" borderId="1" xfId="0" applyFont="1" applyBorder="1" applyAlignment="1">
      <alignment horizontal="left" vertical="center"/>
    </xf>
    <xf numFmtId="0" fontId="20" fillId="2" borderId="6" xfId="0" applyFont="1" applyFill="1" applyBorder="1" applyAlignment="1">
      <alignment horizontal="left" vertical="center"/>
    </xf>
    <xf numFmtId="0" fontId="20" fillId="2" borderId="4" xfId="0" applyFont="1" applyFill="1" applyBorder="1" applyAlignment="1">
      <alignment horizontal="left" vertical="center"/>
    </xf>
    <xf numFmtId="164" fontId="10" fillId="4" borderId="1" xfId="1" applyNumberFormat="1" applyFont="1" applyFill="1" applyBorder="1" applyAlignment="1">
      <alignment horizontal="center" vertical="center"/>
    </xf>
    <xf numFmtId="14" fontId="10" fillId="0" borderId="2" xfId="0" applyNumberFormat="1"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4" fontId="10" fillId="0" borderId="1" xfId="0" applyNumberFormat="1" applyFont="1" applyBorder="1" applyAlignment="1">
      <alignment horizontal="left" vertical="center" wrapText="1"/>
    </xf>
    <xf numFmtId="10" fontId="10" fillId="0" borderId="1" xfId="0" applyNumberFormat="1" applyFont="1" applyBorder="1" applyAlignment="1">
      <alignment horizontal="left" vertical="center" wrapText="1"/>
    </xf>
    <xf numFmtId="165" fontId="10" fillId="0" borderId="2" xfId="0" applyNumberFormat="1" applyFont="1" applyBorder="1" applyAlignment="1">
      <alignment horizontal="center" vertical="center"/>
    </xf>
    <xf numFmtId="0" fontId="10" fillId="0" borderId="10" xfId="0" applyFont="1" applyBorder="1" applyAlignment="1">
      <alignment horizontal="center" wrapText="1"/>
    </xf>
    <xf numFmtId="0" fontId="10" fillId="0" borderId="8" xfId="0" applyFont="1" applyBorder="1" applyAlignment="1">
      <alignment horizontal="center" wrapText="1"/>
    </xf>
    <xf numFmtId="0" fontId="10" fillId="0" borderId="11" xfId="0" applyFont="1" applyBorder="1" applyAlignment="1">
      <alignment horizontal="center" wrapText="1"/>
    </xf>
    <xf numFmtId="0" fontId="10" fillId="0" borderId="9" xfId="0" applyFont="1" applyBorder="1" applyAlignment="1">
      <alignment horizontal="center" wrapText="1"/>
    </xf>
    <xf numFmtId="0" fontId="10" fillId="0" borderId="0" xfId="0" applyFont="1" applyBorder="1" applyAlignment="1">
      <alignment horizontal="center" wrapText="1"/>
    </xf>
    <xf numFmtId="0" fontId="10" fillId="0" borderId="15"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21" fillId="0" borderId="17" xfId="0" applyFont="1" applyBorder="1"/>
    <xf numFmtId="0" fontId="19" fillId="0" borderId="16" xfId="0" applyFont="1" applyBorder="1" applyAlignment="1">
      <alignment horizontal="left" vertical="center" wrapText="1"/>
    </xf>
    <xf numFmtId="0" fontId="21" fillId="0" borderId="18" xfId="0" applyFont="1" applyBorder="1"/>
    <xf numFmtId="0" fontId="10" fillId="0" borderId="16" xfId="0" applyFont="1" applyBorder="1" applyAlignment="1">
      <alignment horizontal="center"/>
    </xf>
    <xf numFmtId="1" fontId="10" fillId="0" borderId="1" xfId="0" applyNumberFormat="1" applyFont="1" applyBorder="1" applyAlignment="1">
      <alignment horizontal="center" vertical="center" wrapText="1"/>
    </xf>
    <xf numFmtId="165" fontId="10" fillId="0" borderId="7" xfId="0" applyNumberFormat="1" applyFont="1" applyBorder="1" applyAlignment="1">
      <alignment horizontal="center" vertical="center"/>
    </xf>
    <xf numFmtId="0" fontId="10" fillId="0" borderId="0" xfId="0" applyFont="1" applyFill="1" applyBorder="1" applyAlignment="1">
      <alignment horizontal="center" vertical="center" wrapText="1"/>
    </xf>
    <xf numFmtId="164" fontId="10" fillId="0" borderId="1" xfId="0" applyNumberFormat="1" applyFont="1" applyBorder="1" applyAlignment="1">
      <alignment horizontal="left" vertical="center" wrapText="1"/>
    </xf>
    <xf numFmtId="9" fontId="10" fillId="0" borderId="1" xfId="0" applyNumberFormat="1" applyFont="1" applyBorder="1" applyAlignment="1">
      <alignment horizontal="left" vertical="center" wrapText="1"/>
    </xf>
    <xf numFmtId="166" fontId="10" fillId="0" borderId="6" xfId="0" applyNumberFormat="1" applyFont="1" applyFill="1" applyBorder="1" applyAlignment="1">
      <alignment horizontal="center" vertical="center"/>
    </xf>
    <xf numFmtId="166" fontId="10" fillId="0" borderId="4" xfId="0" applyNumberFormat="1" applyFont="1" applyFill="1" applyBorder="1" applyAlignment="1">
      <alignment horizontal="center" vertical="center"/>
    </xf>
    <xf numFmtId="166" fontId="10" fillId="0" borderId="6" xfId="0" applyNumberFormat="1" applyFont="1" applyBorder="1" applyAlignment="1">
      <alignment horizontal="center" vertical="center"/>
    </xf>
    <xf numFmtId="166" fontId="10" fillId="0" borderId="4" xfId="0" applyNumberFormat="1" applyFont="1" applyBorder="1" applyAlignment="1">
      <alignment horizontal="center" vertical="center"/>
    </xf>
    <xf numFmtId="9" fontId="10" fillId="4" borderId="1" xfId="1" applyFont="1" applyFill="1" applyBorder="1" applyAlignment="1">
      <alignment horizontal="center" vertical="center"/>
    </xf>
    <xf numFmtId="0" fontId="10" fillId="2" borderId="2"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2" borderId="7" xfId="0" applyFont="1" applyFill="1" applyBorder="1" applyAlignment="1">
      <alignment vertical="center"/>
    </xf>
    <xf numFmtId="0" fontId="10" fillId="0" borderId="12" xfId="0" applyFont="1" applyFill="1" applyBorder="1" applyAlignment="1">
      <alignment vertical="center"/>
    </xf>
    <xf numFmtId="0" fontId="10" fillId="0" borderId="14" xfId="0" applyFont="1" applyFill="1" applyBorder="1" applyAlignment="1">
      <alignment vertical="center"/>
    </xf>
    <xf numFmtId="3" fontId="10" fillId="0" borderId="5" xfId="1" applyNumberFormat="1" applyFont="1" applyBorder="1" applyAlignment="1">
      <alignment horizontal="center"/>
    </xf>
    <xf numFmtId="3" fontId="10" fillId="0" borderId="4" xfId="1" applyNumberFormat="1" applyFont="1" applyBorder="1" applyAlignment="1">
      <alignment horizontal="center"/>
    </xf>
    <xf numFmtId="3" fontId="10" fillId="0" borderId="4" xfId="0" applyNumberFormat="1" applyFont="1" applyBorder="1" applyAlignment="1">
      <alignment horizontal="center"/>
    </xf>
    <xf numFmtId="3" fontId="10" fillId="0" borderId="5" xfId="1" applyNumberFormat="1" applyFont="1" applyFill="1" applyBorder="1" applyAlignment="1">
      <alignment horizontal="center"/>
    </xf>
    <xf numFmtId="3" fontId="10" fillId="0" borderId="4" xfId="1" applyNumberFormat="1" applyFont="1" applyFill="1" applyBorder="1" applyAlignment="1">
      <alignment horizont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876300</xdr:colOff>
      <xdr:row>0</xdr:row>
      <xdr:rowOff>1</xdr:rowOff>
    </xdr:from>
    <xdr:to>
      <xdr:col>6</xdr:col>
      <xdr:colOff>128080</xdr:colOff>
      <xdr:row>2</xdr:row>
      <xdr:rowOff>39799</xdr:rowOff>
    </xdr:to>
    <xdr:pic>
      <xdr:nvPicPr>
        <xdr:cNvPr id="2" name="Imagen 1"/>
        <xdr:cNvPicPr>
          <a:picLocks noChangeAspect="1"/>
        </xdr:cNvPicPr>
      </xdr:nvPicPr>
      <xdr:blipFill>
        <a:blip xmlns:r="http://schemas.openxmlformats.org/officeDocument/2006/relationships" r:embed="rId1"/>
        <a:stretch>
          <a:fillRect/>
        </a:stretch>
      </xdr:blipFill>
      <xdr:spPr>
        <a:xfrm>
          <a:off x="7858125" y="1"/>
          <a:ext cx="632905" cy="573198"/>
        </a:xfrm>
        <a:prstGeom prst="rect">
          <a:avLst/>
        </a:prstGeom>
      </xdr:spPr>
    </xdr:pic>
    <xdr:clientData/>
  </xdr:twoCellAnchor>
  <xdr:twoCellAnchor editAs="oneCell">
    <xdr:from>
      <xdr:col>0</xdr:col>
      <xdr:colOff>95251</xdr:colOff>
      <xdr:row>0</xdr:row>
      <xdr:rowOff>38100</xdr:rowOff>
    </xdr:from>
    <xdr:to>
      <xdr:col>0</xdr:col>
      <xdr:colOff>1219201</xdr:colOff>
      <xdr:row>2</xdr:row>
      <xdr:rowOff>29153</xdr:rowOff>
    </xdr:to>
    <xdr:pic>
      <xdr:nvPicPr>
        <xdr:cNvPr id="3" name="Imagen 2"/>
        <xdr:cNvPicPr>
          <a:picLocks noChangeAspect="1"/>
        </xdr:cNvPicPr>
      </xdr:nvPicPr>
      <xdr:blipFill>
        <a:blip xmlns:r="http://schemas.openxmlformats.org/officeDocument/2006/relationships" r:embed="rId2"/>
        <a:stretch>
          <a:fillRect/>
        </a:stretch>
      </xdr:blipFill>
      <xdr:spPr>
        <a:xfrm>
          <a:off x="95251" y="38100"/>
          <a:ext cx="1123950" cy="5244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742950</xdr:colOff>
      <xdr:row>0</xdr:row>
      <xdr:rowOff>0</xdr:rowOff>
    </xdr:from>
    <xdr:to>
      <xdr:col>6</xdr:col>
      <xdr:colOff>109030</xdr:colOff>
      <xdr:row>3</xdr:row>
      <xdr:rowOff>105215</xdr:rowOff>
    </xdr:to>
    <xdr:pic>
      <xdr:nvPicPr>
        <xdr:cNvPr id="2" name="Imagen 1"/>
        <xdr:cNvPicPr>
          <a:picLocks noChangeAspect="1"/>
        </xdr:cNvPicPr>
      </xdr:nvPicPr>
      <xdr:blipFill>
        <a:blip xmlns:r="http://schemas.openxmlformats.org/officeDocument/2006/relationships" r:embed="rId1"/>
        <a:stretch>
          <a:fillRect/>
        </a:stretch>
      </xdr:blipFill>
      <xdr:spPr>
        <a:xfrm>
          <a:off x="8258175" y="0"/>
          <a:ext cx="747205" cy="676715"/>
        </a:xfrm>
        <a:prstGeom prst="rect">
          <a:avLst/>
        </a:prstGeom>
      </xdr:spPr>
    </xdr:pic>
    <xdr:clientData/>
  </xdr:twoCellAnchor>
  <xdr:twoCellAnchor editAs="oneCell">
    <xdr:from>
      <xdr:col>0</xdr:col>
      <xdr:colOff>104775</xdr:colOff>
      <xdr:row>0</xdr:row>
      <xdr:rowOff>66675</xdr:rowOff>
    </xdr:from>
    <xdr:to>
      <xdr:col>1</xdr:col>
      <xdr:colOff>275396</xdr:colOff>
      <xdr:row>4</xdr:row>
      <xdr:rowOff>28575</xdr:rowOff>
    </xdr:to>
    <xdr:pic>
      <xdr:nvPicPr>
        <xdr:cNvPr id="3" name="Imagen 2"/>
        <xdr:cNvPicPr>
          <a:picLocks noChangeAspect="1"/>
        </xdr:cNvPicPr>
      </xdr:nvPicPr>
      <xdr:blipFill>
        <a:blip xmlns:r="http://schemas.openxmlformats.org/officeDocument/2006/relationships" r:embed="rId2"/>
        <a:stretch>
          <a:fillRect/>
        </a:stretch>
      </xdr:blipFill>
      <xdr:spPr>
        <a:xfrm>
          <a:off x="104775" y="66675"/>
          <a:ext cx="1551746"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47626</xdr:rowOff>
    </xdr:from>
    <xdr:to>
      <xdr:col>0</xdr:col>
      <xdr:colOff>1019175</xdr:colOff>
      <xdr:row>1</xdr:row>
      <xdr:rowOff>215711</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85725" y="47626"/>
          <a:ext cx="933450" cy="434785"/>
        </a:xfrm>
        <a:prstGeom prst="rect">
          <a:avLst/>
        </a:prstGeom>
      </xdr:spPr>
    </xdr:pic>
    <xdr:clientData/>
  </xdr:twoCellAnchor>
  <xdr:twoCellAnchor editAs="oneCell">
    <xdr:from>
      <xdr:col>5</xdr:col>
      <xdr:colOff>933449</xdr:colOff>
      <xdr:row>0</xdr:row>
      <xdr:rowOff>0</xdr:rowOff>
    </xdr:from>
    <xdr:to>
      <xdr:col>6</xdr:col>
      <xdr:colOff>89979</xdr:colOff>
      <xdr:row>1</xdr:row>
      <xdr:rowOff>226521</xdr:rowOff>
    </xdr:to>
    <xdr:pic>
      <xdr:nvPicPr>
        <xdr:cNvPr id="3" name="Imagen 2"/>
        <xdr:cNvPicPr>
          <a:picLocks noChangeAspect="1"/>
        </xdr:cNvPicPr>
      </xdr:nvPicPr>
      <xdr:blipFill>
        <a:blip xmlns:r="http://schemas.openxmlformats.org/officeDocument/2006/relationships" r:embed="rId2"/>
        <a:stretch>
          <a:fillRect/>
        </a:stretch>
      </xdr:blipFill>
      <xdr:spPr>
        <a:xfrm>
          <a:off x="7886699" y="0"/>
          <a:ext cx="537655" cy="4932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38100</xdr:rowOff>
    </xdr:from>
    <xdr:to>
      <xdr:col>0</xdr:col>
      <xdr:colOff>1123950</xdr:colOff>
      <xdr:row>2</xdr:row>
      <xdr:rowOff>13078</xdr:rowOff>
    </xdr:to>
    <xdr:pic>
      <xdr:nvPicPr>
        <xdr:cNvPr id="4" name="Imagen 3"/>
        <xdr:cNvPicPr>
          <a:picLocks noChangeAspect="1"/>
        </xdr:cNvPicPr>
      </xdr:nvPicPr>
      <xdr:blipFill>
        <a:blip xmlns:r="http://schemas.openxmlformats.org/officeDocument/2006/relationships" r:embed="rId1"/>
        <a:stretch>
          <a:fillRect/>
        </a:stretch>
      </xdr:blipFill>
      <xdr:spPr>
        <a:xfrm>
          <a:off x="28574" y="38100"/>
          <a:ext cx="1095376" cy="508378"/>
        </a:xfrm>
        <a:prstGeom prst="rect">
          <a:avLst/>
        </a:prstGeom>
      </xdr:spPr>
    </xdr:pic>
    <xdr:clientData/>
  </xdr:twoCellAnchor>
  <xdr:twoCellAnchor editAs="oneCell">
    <xdr:from>
      <xdr:col>5</xdr:col>
      <xdr:colOff>904875</xdr:colOff>
      <xdr:row>0</xdr:row>
      <xdr:rowOff>0</xdr:rowOff>
    </xdr:from>
    <xdr:to>
      <xdr:col>6</xdr:col>
      <xdr:colOff>81976</xdr:colOff>
      <xdr:row>1</xdr:row>
      <xdr:rowOff>247838</xdr:rowOff>
    </xdr:to>
    <xdr:pic>
      <xdr:nvPicPr>
        <xdr:cNvPr id="5" name="Imagen 4"/>
        <xdr:cNvPicPr>
          <a:picLocks noChangeAspect="1"/>
        </xdr:cNvPicPr>
      </xdr:nvPicPr>
      <xdr:blipFill>
        <a:blip xmlns:r="http://schemas.openxmlformats.org/officeDocument/2006/relationships" r:embed="rId2"/>
        <a:stretch>
          <a:fillRect/>
        </a:stretch>
      </xdr:blipFill>
      <xdr:spPr>
        <a:xfrm>
          <a:off x="7896225" y="0"/>
          <a:ext cx="558226" cy="5145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AU996"/>
  <sheetViews>
    <sheetView tabSelected="1" zoomScaleNormal="100" workbookViewId="0">
      <selection activeCell="A4" sqref="A4:F4"/>
    </sheetView>
  </sheetViews>
  <sheetFormatPr baseColWidth="10" defaultRowHeight="15"/>
  <cols>
    <col min="1" max="2" width="20.7109375" customWidth="1"/>
    <col min="3" max="3" width="21.85546875" customWidth="1"/>
    <col min="4" max="6" width="20.7109375" customWidth="1"/>
  </cols>
  <sheetData>
    <row r="1" spans="1:7">
      <c r="A1" s="191" t="s">
        <v>195</v>
      </c>
      <c r="B1" s="191"/>
      <c r="C1" s="191"/>
      <c r="D1" s="191"/>
      <c r="E1" s="191"/>
      <c r="F1" s="191"/>
    </row>
    <row r="2" spans="1:7" ht="21">
      <c r="A2" s="192" t="s">
        <v>194</v>
      </c>
      <c r="B2" s="192"/>
      <c r="C2" s="192"/>
      <c r="D2" s="192"/>
      <c r="E2" s="192"/>
      <c r="F2" s="192"/>
      <c r="G2" s="1"/>
    </row>
    <row r="3" spans="1:7" ht="21">
      <c r="A3" s="192" t="s">
        <v>196</v>
      </c>
      <c r="B3" s="192"/>
      <c r="C3" s="192"/>
      <c r="D3" s="192"/>
      <c r="E3" s="192"/>
      <c r="F3" s="192"/>
      <c r="G3" s="1"/>
    </row>
    <row r="4" spans="1:7" ht="21">
      <c r="A4" s="192" t="s">
        <v>197</v>
      </c>
      <c r="B4" s="192"/>
      <c r="C4" s="192"/>
      <c r="D4" s="192"/>
      <c r="E4" s="192"/>
      <c r="F4" s="192"/>
      <c r="G4" s="1"/>
    </row>
    <row r="5" spans="1:7" ht="21">
      <c r="A5" s="192"/>
      <c r="B5" s="192"/>
      <c r="C5" s="192"/>
      <c r="D5" s="192"/>
      <c r="E5" s="192"/>
      <c r="F5" s="192"/>
      <c r="G5" s="1"/>
    </row>
    <row r="6" spans="1:7">
      <c r="A6" s="193" t="s">
        <v>80</v>
      </c>
      <c r="B6" s="193"/>
      <c r="C6" s="193"/>
      <c r="D6" s="193"/>
      <c r="E6" s="193"/>
      <c r="F6" s="193"/>
    </row>
    <row r="7" spans="1:7">
      <c r="A7" s="194"/>
      <c r="B7" s="194"/>
      <c r="C7" s="194"/>
      <c r="D7" s="194"/>
      <c r="E7" s="194"/>
      <c r="F7" s="194"/>
    </row>
    <row r="8" spans="1:7">
      <c r="A8" s="195" t="s">
        <v>3</v>
      </c>
      <c r="B8" s="195"/>
      <c r="C8" s="55" t="s">
        <v>81</v>
      </c>
      <c r="D8" s="194"/>
      <c r="E8" s="195" t="s">
        <v>5</v>
      </c>
      <c r="F8" s="196">
        <v>43656</v>
      </c>
    </row>
    <row r="9" spans="1:7">
      <c r="A9" s="195"/>
      <c r="B9" s="195"/>
      <c r="C9" s="55"/>
      <c r="D9" s="194"/>
      <c r="E9" s="195"/>
      <c r="F9" s="197"/>
    </row>
    <row r="10" spans="1:7">
      <c r="A10" s="194"/>
      <c r="B10" s="194"/>
      <c r="C10" s="194"/>
      <c r="D10" s="194"/>
      <c r="E10" s="194"/>
      <c r="F10" s="194"/>
    </row>
    <row r="11" spans="1:7">
      <c r="A11" s="195" t="s">
        <v>6</v>
      </c>
      <c r="B11" s="195"/>
      <c r="C11" s="88" t="s">
        <v>7</v>
      </c>
      <c r="D11" s="55"/>
      <c r="E11" s="55"/>
      <c r="F11" s="55"/>
    </row>
    <row r="12" spans="1:7">
      <c r="A12" s="195"/>
      <c r="B12" s="195"/>
      <c r="C12" s="55"/>
      <c r="D12" s="55"/>
      <c r="E12" s="55"/>
      <c r="F12" s="55"/>
    </row>
    <row r="13" spans="1:7">
      <c r="A13" s="194"/>
      <c r="B13" s="194"/>
      <c r="C13" s="194"/>
      <c r="D13" s="194"/>
      <c r="E13" s="194"/>
      <c r="F13" s="194"/>
    </row>
    <row r="14" spans="1:7">
      <c r="A14" s="198" t="s">
        <v>8</v>
      </c>
      <c r="B14" s="198"/>
      <c r="C14" s="198" t="s">
        <v>9</v>
      </c>
      <c r="D14" s="198"/>
      <c r="E14" s="198" t="s">
        <v>10</v>
      </c>
      <c r="F14" s="199" t="s">
        <v>11</v>
      </c>
    </row>
    <row r="15" spans="1:7">
      <c r="A15" s="198"/>
      <c r="B15" s="198"/>
      <c r="C15" s="198"/>
      <c r="D15" s="198"/>
      <c r="E15" s="198"/>
      <c r="F15" s="200"/>
    </row>
    <row r="16" spans="1:7" ht="30" customHeight="1">
      <c r="A16" s="201" t="s">
        <v>82</v>
      </c>
      <c r="B16" s="201"/>
      <c r="C16" s="201" t="s">
        <v>61</v>
      </c>
      <c r="D16" s="201"/>
      <c r="E16" s="202">
        <v>0.11032</v>
      </c>
      <c r="F16" s="202">
        <v>0.10290000000000001</v>
      </c>
    </row>
    <row r="17" spans="1:47">
      <c r="A17" s="203"/>
      <c r="B17" s="203"/>
      <c r="C17" s="203"/>
      <c r="D17" s="203"/>
      <c r="E17" s="204"/>
      <c r="F17" s="205"/>
    </row>
    <row r="18" spans="1:47">
      <c r="A18" s="206" t="s">
        <v>14</v>
      </c>
      <c r="B18" s="206"/>
      <c r="C18" s="207" t="s">
        <v>15</v>
      </c>
      <c r="D18" s="198"/>
      <c r="E18" s="198" t="s">
        <v>16</v>
      </c>
      <c r="F18" s="198"/>
    </row>
    <row r="19" spans="1:47">
      <c r="A19" s="206"/>
      <c r="B19" s="206"/>
      <c r="C19" s="207"/>
      <c r="D19" s="198"/>
      <c r="E19" s="198"/>
      <c r="F19" s="198"/>
    </row>
    <row r="20" spans="1:47" ht="15" customHeight="1">
      <c r="A20" s="206"/>
      <c r="B20" s="206"/>
      <c r="C20" s="208">
        <v>126942</v>
      </c>
      <c r="D20" s="209"/>
      <c r="E20" s="55" t="s">
        <v>83</v>
      </c>
      <c r="F20" s="55"/>
    </row>
    <row r="21" spans="1:47" ht="15" customHeight="1">
      <c r="A21" s="206"/>
      <c r="B21" s="206"/>
      <c r="C21" s="203"/>
      <c r="D21" s="203"/>
      <c r="E21" s="204"/>
      <c r="F21" s="205"/>
    </row>
    <row r="22" spans="1:47" ht="15" customHeight="1">
      <c r="A22" s="206"/>
      <c r="B22" s="206"/>
      <c r="C22" s="207" t="s">
        <v>18</v>
      </c>
      <c r="D22" s="198"/>
      <c r="E22" s="198" t="s">
        <v>16</v>
      </c>
      <c r="F22" s="198"/>
    </row>
    <row r="23" spans="1:47" ht="15" customHeight="1">
      <c r="A23" s="206"/>
      <c r="B23" s="206"/>
      <c r="C23" s="207"/>
      <c r="D23" s="198"/>
      <c r="E23" s="198"/>
      <c r="F23" s="198"/>
    </row>
    <row r="24" spans="1:47" ht="15" customHeight="1">
      <c r="A24" s="206"/>
      <c r="B24" s="206"/>
      <c r="C24" s="208">
        <v>140000</v>
      </c>
      <c r="D24" s="209"/>
      <c r="E24" s="55" t="s">
        <v>83</v>
      </c>
      <c r="F24" s="55"/>
    </row>
    <row r="25" spans="1:47" ht="15" customHeight="1">
      <c r="A25" s="194"/>
      <c r="B25" s="194"/>
      <c r="C25" s="194"/>
      <c r="D25" s="194"/>
      <c r="E25" s="194"/>
      <c r="F25" s="194"/>
    </row>
    <row r="26" spans="1:47" ht="15" customHeight="1">
      <c r="A26" s="210" t="s">
        <v>19</v>
      </c>
      <c r="B26" s="210"/>
      <c r="C26" s="210"/>
      <c r="D26" s="210"/>
      <c r="E26" s="210"/>
      <c r="F26" s="210"/>
    </row>
    <row r="27" spans="1:47" ht="108" customHeight="1">
      <c r="A27" s="211" t="s">
        <v>20</v>
      </c>
      <c r="B27" s="211"/>
      <c r="C27" s="212" t="s">
        <v>84</v>
      </c>
      <c r="D27" s="213"/>
      <c r="E27" s="213"/>
      <c r="F27" s="214"/>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ht="15" customHeight="1">
      <c r="A28" s="211" t="s">
        <v>22</v>
      </c>
      <c r="B28" s="211"/>
      <c r="C28" s="215" t="s">
        <v>64</v>
      </c>
      <c r="D28" s="215"/>
      <c r="E28" s="215"/>
      <c r="F28" s="215"/>
    </row>
    <row r="29" spans="1:47" ht="15" customHeight="1">
      <c r="A29" s="211" t="s">
        <v>24</v>
      </c>
      <c r="B29" s="211"/>
      <c r="C29" s="216" t="s">
        <v>25</v>
      </c>
      <c r="D29" s="216"/>
      <c r="E29" s="216"/>
      <c r="F29" s="216"/>
    </row>
    <row r="30" spans="1:47" ht="15" customHeight="1">
      <c r="A30" s="211" t="s">
        <v>26</v>
      </c>
      <c r="B30" s="211"/>
      <c r="C30" s="216" t="s">
        <v>27</v>
      </c>
      <c r="D30" s="216"/>
      <c r="E30" s="216"/>
      <c r="F30" s="216"/>
    </row>
    <row r="31" spans="1:47" ht="15" customHeight="1">
      <c r="A31" s="217" t="s">
        <v>28</v>
      </c>
      <c r="B31" s="218"/>
      <c r="C31" s="216" t="s">
        <v>66</v>
      </c>
      <c r="D31" s="216"/>
      <c r="E31" s="216"/>
      <c r="F31" s="216"/>
    </row>
    <row r="32" spans="1:47" ht="15" customHeight="1">
      <c r="A32" s="211" t="s">
        <v>30</v>
      </c>
      <c r="B32" s="211"/>
      <c r="C32" s="216" t="s">
        <v>31</v>
      </c>
      <c r="D32" s="216"/>
      <c r="E32" s="216"/>
      <c r="F32" s="216"/>
    </row>
    <row r="33" spans="1:6" ht="15" customHeight="1">
      <c r="A33" s="9"/>
      <c r="B33" s="9"/>
      <c r="C33" s="203"/>
      <c r="D33" s="203"/>
      <c r="E33" s="203"/>
      <c r="F33" s="203"/>
    </row>
    <row r="34" spans="1:6" ht="15" customHeight="1">
      <c r="A34" s="210" t="s">
        <v>32</v>
      </c>
      <c r="B34" s="210"/>
      <c r="C34" s="210"/>
      <c r="D34" s="210"/>
      <c r="E34" s="210"/>
      <c r="F34" s="210"/>
    </row>
    <row r="35" spans="1:6" ht="15" customHeight="1">
      <c r="A35" s="219" t="s">
        <v>33</v>
      </c>
      <c r="B35" s="80" t="s">
        <v>85</v>
      </c>
      <c r="C35" s="80"/>
      <c r="D35" s="80"/>
      <c r="E35" s="80"/>
      <c r="F35" s="80"/>
    </row>
    <row r="36" spans="1:6">
      <c r="A36" s="219" t="s">
        <v>35</v>
      </c>
      <c r="B36" s="80" t="s">
        <v>86</v>
      </c>
      <c r="C36" s="80"/>
      <c r="D36" s="80"/>
      <c r="E36" s="80"/>
      <c r="F36" s="80"/>
    </row>
    <row r="37" spans="1:6">
      <c r="A37" s="194"/>
      <c r="B37" s="194"/>
      <c r="C37" s="194"/>
      <c r="D37" s="194"/>
      <c r="E37" s="194"/>
      <c r="F37" s="194"/>
    </row>
    <row r="38" spans="1:6">
      <c r="A38" s="210" t="s">
        <v>37</v>
      </c>
      <c r="B38" s="210"/>
      <c r="C38" s="210"/>
      <c r="D38" s="210"/>
      <c r="E38" s="210"/>
      <c r="F38" s="210"/>
    </row>
    <row r="39" spans="1:6">
      <c r="A39" s="220" t="s">
        <v>59</v>
      </c>
      <c r="B39" s="220"/>
      <c r="C39" s="220"/>
      <c r="D39" s="220"/>
      <c r="E39" s="220"/>
      <c r="F39" s="220"/>
    </row>
    <row r="40" spans="1:6">
      <c r="A40" s="221" t="s">
        <v>38</v>
      </c>
      <c r="B40" s="221" t="s">
        <v>39</v>
      </c>
      <c r="C40" s="221"/>
      <c r="D40" s="221"/>
      <c r="E40" s="221"/>
      <c r="F40" s="199" t="s">
        <v>40</v>
      </c>
    </row>
    <row r="41" spans="1:6">
      <c r="A41" s="221"/>
      <c r="B41" s="222" t="s">
        <v>41</v>
      </c>
      <c r="C41" s="222" t="s">
        <v>42</v>
      </c>
      <c r="D41" s="222" t="s">
        <v>43</v>
      </c>
      <c r="E41" s="223" t="s">
        <v>44</v>
      </c>
      <c r="F41" s="224"/>
    </row>
    <row r="42" spans="1:6">
      <c r="A42" s="225" t="s">
        <v>45</v>
      </c>
      <c r="B42" s="226">
        <v>11623</v>
      </c>
      <c r="C42" s="226">
        <v>13474</v>
      </c>
      <c r="D42" s="227">
        <v>12153</v>
      </c>
      <c r="E42" s="226">
        <f>SUM(B42:D42)</f>
        <v>37250</v>
      </c>
      <c r="F42" s="228" t="s">
        <v>87</v>
      </c>
    </row>
    <row r="43" spans="1:6">
      <c r="A43" s="225" t="s">
        <v>47</v>
      </c>
      <c r="B43" s="226">
        <v>12698</v>
      </c>
      <c r="C43" s="226">
        <v>14048</v>
      </c>
      <c r="D43" s="226">
        <v>14300</v>
      </c>
      <c r="E43" s="226">
        <f>SUM(B43:D43)</f>
        <v>41046</v>
      </c>
      <c r="F43" s="228" t="s">
        <v>87</v>
      </c>
    </row>
    <row r="44" spans="1:6">
      <c r="A44" s="229" t="s">
        <v>18</v>
      </c>
      <c r="B44" s="230">
        <v>12720</v>
      </c>
      <c r="C44" s="230">
        <v>13904</v>
      </c>
      <c r="D44" s="230">
        <v>14080</v>
      </c>
      <c r="E44" s="226">
        <f>SUM(B44:D44)</f>
        <v>40704</v>
      </c>
      <c r="F44" s="228" t="s">
        <v>87</v>
      </c>
    </row>
    <row r="45" spans="1:6">
      <c r="A45" s="231" t="s">
        <v>15</v>
      </c>
      <c r="B45" s="226">
        <v>12698</v>
      </c>
      <c r="C45" s="226">
        <v>14048</v>
      </c>
      <c r="D45" s="226">
        <v>14300</v>
      </c>
      <c r="E45" s="226">
        <f>SUM(B45:D45)</f>
        <v>41046</v>
      </c>
      <c r="F45" s="228" t="s">
        <v>87</v>
      </c>
    </row>
    <row r="46" spans="1:6" ht="27">
      <c r="A46" s="229" t="s">
        <v>49</v>
      </c>
      <c r="B46" s="232">
        <f>((B42-B43)/B43)*100</f>
        <v>-8.4659001417546058</v>
      </c>
      <c r="C46" s="232">
        <f t="shared" ref="C46" si="0">((C42-C43)/C43)*100</f>
        <v>-4.0859908883826881</v>
      </c>
      <c r="D46" s="232">
        <f>((D42-D43)/D43)*100</f>
        <v>-15.013986013986013</v>
      </c>
      <c r="E46" s="232">
        <f>((E42-E43)/E43)*100</f>
        <v>-9.2481606003021</v>
      </c>
      <c r="F46" s="228" t="s">
        <v>50</v>
      </c>
    </row>
    <row r="47" spans="1:6">
      <c r="A47" s="194"/>
      <c r="B47" s="194"/>
      <c r="C47" s="194"/>
      <c r="D47" s="194"/>
      <c r="E47" s="194"/>
      <c r="F47" s="194"/>
    </row>
    <row r="48" spans="1:6">
      <c r="A48" s="194"/>
      <c r="B48" s="194"/>
      <c r="C48" s="206" t="s">
        <v>51</v>
      </c>
      <c r="D48" s="206"/>
      <c r="E48" s="233">
        <v>-9.2480000000000007E-2</v>
      </c>
      <c r="F48" s="194"/>
    </row>
    <row r="49" spans="1:6">
      <c r="A49" s="194"/>
      <c r="B49" s="194"/>
      <c r="C49" s="206"/>
      <c r="D49" s="206"/>
      <c r="E49" s="234"/>
      <c r="F49" s="194"/>
    </row>
    <row r="50" spans="1:6">
      <c r="A50" s="194"/>
      <c r="B50" s="194"/>
      <c r="C50" s="194"/>
      <c r="D50" s="194"/>
      <c r="E50" s="194"/>
      <c r="F50" s="194"/>
    </row>
    <row r="51" spans="1:6">
      <c r="A51" s="235" t="s">
        <v>53</v>
      </c>
      <c r="B51" s="235"/>
      <c r="C51" s="235"/>
      <c r="D51" s="235" t="s">
        <v>54</v>
      </c>
      <c r="E51" s="235"/>
      <c r="F51" s="235"/>
    </row>
    <row r="52" spans="1:6">
      <c r="A52" s="235"/>
      <c r="B52" s="235"/>
      <c r="C52" s="235"/>
      <c r="D52" s="235"/>
      <c r="E52" s="235"/>
      <c r="F52" s="235"/>
    </row>
    <row r="53" spans="1:6">
      <c r="A53" s="88" t="s">
        <v>55</v>
      </c>
      <c r="B53" s="88"/>
      <c r="C53" s="88"/>
      <c r="D53" s="89" t="s">
        <v>88</v>
      </c>
      <c r="E53" s="89"/>
      <c r="F53" s="89"/>
    </row>
    <row r="54" spans="1:6">
      <c r="A54" s="88"/>
      <c r="B54" s="88"/>
      <c r="C54" s="88"/>
      <c r="D54" s="89"/>
      <c r="E54" s="89"/>
      <c r="F54" s="89"/>
    </row>
    <row r="55" spans="1:6">
      <c r="A55" s="88"/>
      <c r="B55" s="88"/>
      <c r="C55" s="88"/>
      <c r="D55" s="89"/>
      <c r="E55" s="89"/>
      <c r="F55" s="89"/>
    </row>
    <row r="56" spans="1:6">
      <c r="A56" s="236"/>
      <c r="B56" s="236"/>
      <c r="C56" s="236"/>
      <c r="D56" s="236"/>
      <c r="E56" s="236"/>
      <c r="F56" s="236"/>
    </row>
    <row r="57" spans="1:6">
      <c r="A57" s="237" t="s">
        <v>57</v>
      </c>
      <c r="B57" s="237"/>
      <c r="C57" s="237"/>
      <c r="D57" s="194"/>
      <c r="E57" s="194"/>
      <c r="F57" s="194"/>
    </row>
    <row r="58" spans="1:6">
      <c r="A58" s="237"/>
      <c r="B58" s="237"/>
      <c r="C58" s="237"/>
      <c r="D58" s="194"/>
      <c r="E58" s="194"/>
      <c r="F58" s="194"/>
    </row>
    <row r="59" spans="1:6">
      <c r="A59" s="194"/>
      <c r="B59" s="194"/>
      <c r="C59" s="194"/>
      <c r="D59" s="194"/>
      <c r="E59" s="194"/>
      <c r="F59" s="194"/>
    </row>
    <row r="60" spans="1:6">
      <c r="A60" s="193" t="s">
        <v>72</v>
      </c>
      <c r="B60" s="193"/>
      <c r="C60" s="193"/>
      <c r="D60" s="193"/>
      <c r="E60" s="193"/>
      <c r="F60" s="193"/>
    </row>
    <row r="61" spans="1:6">
      <c r="A61" s="194"/>
      <c r="B61" s="194"/>
      <c r="C61" s="194"/>
      <c r="D61" s="194"/>
      <c r="E61" s="194"/>
      <c r="F61" s="194"/>
    </row>
    <row r="62" spans="1:6">
      <c r="A62" s="195" t="s">
        <v>3</v>
      </c>
      <c r="B62" s="195"/>
      <c r="C62" s="55" t="s">
        <v>4</v>
      </c>
      <c r="D62" s="194"/>
      <c r="E62" s="195" t="s">
        <v>5</v>
      </c>
      <c r="F62" s="196">
        <v>43656</v>
      </c>
    </row>
    <row r="63" spans="1:6">
      <c r="A63" s="195"/>
      <c r="B63" s="195"/>
      <c r="C63" s="55"/>
      <c r="D63" s="194"/>
      <c r="E63" s="195"/>
      <c r="F63" s="197"/>
    </row>
    <row r="64" spans="1:6">
      <c r="A64" s="194"/>
      <c r="B64" s="194"/>
      <c r="C64" s="194"/>
      <c r="D64" s="194"/>
      <c r="E64" s="194"/>
      <c r="F64" s="194"/>
    </row>
    <row r="65" spans="1:6">
      <c r="A65" s="195" t="s">
        <v>6</v>
      </c>
      <c r="B65" s="195"/>
      <c r="C65" s="88" t="s">
        <v>7</v>
      </c>
      <c r="D65" s="55"/>
      <c r="E65" s="55"/>
      <c r="F65" s="55"/>
    </row>
    <row r="66" spans="1:6">
      <c r="A66" s="195"/>
      <c r="B66" s="195"/>
      <c r="C66" s="55"/>
      <c r="D66" s="55"/>
      <c r="E66" s="55"/>
      <c r="F66" s="55"/>
    </row>
    <row r="67" spans="1:6">
      <c r="A67" s="194"/>
      <c r="B67" s="194"/>
      <c r="C67" s="194"/>
      <c r="D67" s="194"/>
      <c r="E67" s="194"/>
      <c r="F67" s="194"/>
    </row>
    <row r="68" spans="1:6">
      <c r="A68" s="198" t="s">
        <v>8</v>
      </c>
      <c r="B68" s="198"/>
      <c r="C68" s="198" t="s">
        <v>9</v>
      </c>
      <c r="D68" s="198"/>
      <c r="E68" s="198" t="s">
        <v>10</v>
      </c>
      <c r="F68" s="199" t="s">
        <v>11</v>
      </c>
    </row>
    <row r="69" spans="1:6">
      <c r="A69" s="198"/>
      <c r="B69" s="198"/>
      <c r="C69" s="198"/>
      <c r="D69" s="198"/>
      <c r="E69" s="198"/>
      <c r="F69" s="200"/>
    </row>
    <row r="70" spans="1:6">
      <c r="A70" s="201" t="s">
        <v>73</v>
      </c>
      <c r="B70" s="201"/>
      <c r="C70" s="201" t="s">
        <v>61</v>
      </c>
      <c r="D70" s="201"/>
      <c r="E70" s="202">
        <v>8.3299999999999999E-2</v>
      </c>
      <c r="F70" s="202">
        <v>2.5600000000000001E-2</v>
      </c>
    </row>
    <row r="71" spans="1:6">
      <c r="A71" s="203"/>
      <c r="B71" s="203"/>
      <c r="C71" s="203"/>
      <c r="D71" s="203"/>
      <c r="E71" s="204"/>
      <c r="F71" s="205"/>
    </row>
    <row r="72" spans="1:6">
      <c r="A72" s="206" t="s">
        <v>14</v>
      </c>
      <c r="B72" s="206"/>
      <c r="C72" s="207" t="s">
        <v>15</v>
      </c>
      <c r="D72" s="198"/>
      <c r="E72" s="198" t="s">
        <v>16</v>
      </c>
      <c r="F72" s="198"/>
    </row>
    <row r="73" spans="1:6">
      <c r="A73" s="206"/>
      <c r="B73" s="206"/>
      <c r="C73" s="207"/>
      <c r="D73" s="198"/>
      <c r="E73" s="198"/>
      <c r="F73" s="198"/>
    </row>
    <row r="74" spans="1:6">
      <c r="A74" s="206"/>
      <c r="B74" s="206"/>
      <c r="C74" s="220">
        <v>39</v>
      </c>
      <c r="D74" s="209"/>
      <c r="E74" s="55" t="s">
        <v>74</v>
      </c>
      <c r="F74" s="55"/>
    </row>
    <row r="75" spans="1:6">
      <c r="A75" s="206"/>
      <c r="B75" s="206"/>
      <c r="C75" s="203"/>
      <c r="D75" s="203"/>
      <c r="E75" s="204"/>
      <c r="F75" s="205"/>
    </row>
    <row r="76" spans="1:6">
      <c r="A76" s="206"/>
      <c r="B76" s="206"/>
      <c r="C76" s="207" t="s">
        <v>18</v>
      </c>
      <c r="D76" s="198"/>
      <c r="E76" s="198" t="s">
        <v>16</v>
      </c>
      <c r="F76" s="198"/>
    </row>
    <row r="77" spans="1:6">
      <c r="A77" s="206"/>
      <c r="B77" s="206"/>
      <c r="C77" s="207"/>
      <c r="D77" s="198"/>
      <c r="E77" s="198"/>
      <c r="F77" s="198"/>
    </row>
    <row r="78" spans="1:6">
      <c r="A78" s="206"/>
      <c r="B78" s="206"/>
      <c r="C78" s="238">
        <v>40</v>
      </c>
      <c r="D78" s="239"/>
      <c r="E78" s="55" t="s">
        <v>74</v>
      </c>
      <c r="F78" s="55"/>
    </row>
    <row r="79" spans="1:6">
      <c r="A79" s="194"/>
      <c r="B79" s="194"/>
      <c r="C79" s="194"/>
      <c r="D79" s="194"/>
      <c r="E79" s="194"/>
      <c r="F79" s="194"/>
    </row>
    <row r="80" spans="1:6">
      <c r="A80" s="210" t="s">
        <v>19</v>
      </c>
      <c r="B80" s="210"/>
      <c r="C80" s="210"/>
      <c r="D80" s="210"/>
      <c r="E80" s="210"/>
      <c r="F80" s="210"/>
    </row>
    <row r="81" spans="1:6">
      <c r="A81" s="211" t="s">
        <v>20</v>
      </c>
      <c r="B81" s="211"/>
      <c r="C81" s="212" t="s">
        <v>75</v>
      </c>
      <c r="D81" s="213"/>
      <c r="E81" s="213"/>
      <c r="F81" s="214"/>
    </row>
    <row r="82" spans="1:6">
      <c r="A82" s="211" t="s">
        <v>22</v>
      </c>
      <c r="B82" s="211"/>
      <c r="C82" s="215" t="s">
        <v>76</v>
      </c>
      <c r="D82" s="215"/>
      <c r="E82" s="215"/>
      <c r="F82" s="215"/>
    </row>
    <row r="83" spans="1:6">
      <c r="A83" s="211" t="s">
        <v>24</v>
      </c>
      <c r="B83" s="211"/>
      <c r="C83" s="216" t="s">
        <v>25</v>
      </c>
      <c r="D83" s="216"/>
      <c r="E83" s="216"/>
      <c r="F83" s="216"/>
    </row>
    <row r="84" spans="1:6">
      <c r="A84" s="211" t="s">
        <v>26</v>
      </c>
      <c r="B84" s="211"/>
      <c r="C84" s="216" t="s">
        <v>65</v>
      </c>
      <c r="D84" s="216"/>
      <c r="E84" s="216"/>
      <c r="F84" s="216"/>
    </row>
    <row r="85" spans="1:6">
      <c r="A85" s="217" t="s">
        <v>28</v>
      </c>
      <c r="B85" s="218"/>
      <c r="C85" s="216" t="s">
        <v>66</v>
      </c>
      <c r="D85" s="216"/>
      <c r="E85" s="216"/>
      <c r="F85" s="216"/>
    </row>
    <row r="86" spans="1:6">
      <c r="A86" s="211" t="s">
        <v>30</v>
      </c>
      <c r="B86" s="211"/>
      <c r="C86" s="216" t="s">
        <v>31</v>
      </c>
      <c r="D86" s="216"/>
      <c r="E86" s="216"/>
      <c r="F86" s="216"/>
    </row>
    <row r="87" spans="1:6">
      <c r="A87" s="9"/>
      <c r="B87" s="9"/>
      <c r="C87" s="203"/>
      <c r="D87" s="203"/>
      <c r="E87" s="203"/>
      <c r="F87" s="203"/>
    </row>
    <row r="88" spans="1:6">
      <c r="A88" s="210" t="s">
        <v>32</v>
      </c>
      <c r="B88" s="210"/>
      <c r="C88" s="210"/>
      <c r="D88" s="210"/>
      <c r="E88" s="210"/>
      <c r="F88" s="210"/>
    </row>
    <row r="89" spans="1:6">
      <c r="A89" s="219" t="s">
        <v>33</v>
      </c>
      <c r="B89" s="80" t="s">
        <v>77</v>
      </c>
      <c r="C89" s="80"/>
      <c r="D89" s="80"/>
      <c r="E89" s="80"/>
      <c r="F89" s="80"/>
    </row>
    <row r="90" spans="1:6">
      <c r="A90" s="219" t="s">
        <v>35</v>
      </c>
      <c r="B90" s="80" t="s">
        <v>78</v>
      </c>
      <c r="C90" s="80"/>
      <c r="D90" s="80"/>
      <c r="E90" s="80"/>
      <c r="F90" s="80"/>
    </row>
    <row r="91" spans="1:6">
      <c r="A91" s="194"/>
      <c r="B91" s="194"/>
      <c r="C91" s="194"/>
      <c r="D91" s="194"/>
      <c r="E91" s="194"/>
      <c r="F91" s="194"/>
    </row>
    <row r="92" spans="1:6">
      <c r="A92" s="210" t="s">
        <v>37</v>
      </c>
      <c r="B92" s="210"/>
      <c r="C92" s="210"/>
      <c r="D92" s="210"/>
      <c r="E92" s="210"/>
      <c r="F92" s="210"/>
    </row>
    <row r="93" spans="1:6">
      <c r="A93" s="220" t="s">
        <v>4</v>
      </c>
      <c r="B93" s="220"/>
      <c r="C93" s="220"/>
      <c r="D93" s="220"/>
      <c r="E93" s="220"/>
      <c r="F93" s="220"/>
    </row>
    <row r="94" spans="1:6">
      <c r="A94" s="221" t="s">
        <v>38</v>
      </c>
      <c r="B94" s="221" t="s">
        <v>39</v>
      </c>
      <c r="C94" s="221"/>
      <c r="D94" s="221"/>
      <c r="E94" s="221"/>
      <c r="F94" s="199" t="s">
        <v>40</v>
      </c>
    </row>
    <row r="95" spans="1:6">
      <c r="A95" s="221"/>
      <c r="B95" s="222" t="s">
        <v>41</v>
      </c>
      <c r="C95" s="222" t="s">
        <v>42</v>
      </c>
      <c r="D95" s="222" t="s">
        <v>43</v>
      </c>
      <c r="E95" s="223" t="s">
        <v>44</v>
      </c>
      <c r="F95" s="224"/>
    </row>
    <row r="96" spans="1:6">
      <c r="A96" s="225" t="s">
        <v>45</v>
      </c>
      <c r="B96" s="240">
        <v>0</v>
      </c>
      <c r="C96" s="240">
        <v>8</v>
      </c>
      <c r="D96" s="241">
        <v>8</v>
      </c>
      <c r="E96" s="240">
        <f>SUM(B96:D96)</f>
        <v>16</v>
      </c>
      <c r="F96" s="228" t="s">
        <v>74</v>
      </c>
    </row>
    <row r="97" spans="1:6">
      <c r="A97" s="225" t="s">
        <v>47</v>
      </c>
      <c r="B97" s="240">
        <v>8</v>
      </c>
      <c r="C97" s="240">
        <v>0</v>
      </c>
      <c r="D97" s="240">
        <v>8</v>
      </c>
      <c r="E97" s="240">
        <f>SUM(B97:D97)</f>
        <v>16</v>
      </c>
      <c r="F97" s="228" t="s">
        <v>74</v>
      </c>
    </row>
    <row r="98" spans="1:6">
      <c r="A98" s="229" t="s">
        <v>18</v>
      </c>
      <c r="B98" s="240">
        <v>0</v>
      </c>
      <c r="C98" s="240">
        <v>8</v>
      </c>
      <c r="D98" s="240">
        <v>8</v>
      </c>
      <c r="E98" s="240">
        <v>8</v>
      </c>
      <c r="F98" s="228" t="s">
        <v>74</v>
      </c>
    </row>
    <row r="99" spans="1:6">
      <c r="A99" s="231" t="s">
        <v>15</v>
      </c>
      <c r="B99" s="240">
        <v>8</v>
      </c>
      <c r="C99" s="240">
        <v>0</v>
      </c>
      <c r="D99" s="240">
        <v>8</v>
      </c>
      <c r="E99" s="240">
        <f>SUM(B99:D99)</f>
        <v>16</v>
      </c>
      <c r="F99" s="228" t="s">
        <v>74</v>
      </c>
    </row>
    <row r="100" spans="1:6" ht="27">
      <c r="A100" s="229" t="s">
        <v>49</v>
      </c>
      <c r="B100" s="232">
        <f>((B96-B97)/100)</f>
        <v>-0.08</v>
      </c>
      <c r="C100" s="232">
        <f t="shared" ref="C100" si="1">((C96-C97)/100)</f>
        <v>0.08</v>
      </c>
      <c r="D100" s="232">
        <f>((D96-D97)/100)</f>
        <v>0</v>
      </c>
      <c r="E100" s="232">
        <f>((E96-E97)/E97*100)</f>
        <v>0</v>
      </c>
      <c r="F100" s="228" t="s">
        <v>79</v>
      </c>
    </row>
    <row r="101" spans="1:6">
      <c r="A101" s="194"/>
      <c r="B101" s="194"/>
      <c r="C101" s="194"/>
      <c r="D101" s="194"/>
      <c r="E101" s="194"/>
      <c r="F101" s="194"/>
    </row>
    <row r="102" spans="1:6">
      <c r="A102" s="194"/>
      <c r="B102" s="194"/>
      <c r="C102" s="206" t="s">
        <v>51</v>
      </c>
      <c r="D102" s="206"/>
      <c r="E102" s="242">
        <v>0</v>
      </c>
      <c r="F102" s="243"/>
    </row>
    <row r="103" spans="1:6">
      <c r="A103" s="194"/>
      <c r="B103" s="194"/>
      <c r="C103" s="206"/>
      <c r="D103" s="206"/>
      <c r="E103" s="242"/>
      <c r="F103" s="243"/>
    </row>
    <row r="104" spans="1:6">
      <c r="A104" s="194"/>
      <c r="B104" s="194"/>
      <c r="C104" s="194"/>
      <c r="D104" s="194"/>
      <c r="E104" s="194"/>
      <c r="F104" s="194"/>
    </row>
    <row r="105" spans="1:6">
      <c r="A105" s="235" t="s">
        <v>53</v>
      </c>
      <c r="B105" s="235"/>
      <c r="C105" s="235"/>
      <c r="D105" s="235" t="s">
        <v>54</v>
      </c>
      <c r="E105" s="235"/>
      <c r="F105" s="235"/>
    </row>
    <row r="106" spans="1:6">
      <c r="A106" s="235"/>
      <c r="B106" s="235"/>
      <c r="C106" s="235"/>
      <c r="D106" s="235"/>
      <c r="E106" s="235"/>
      <c r="F106" s="235"/>
    </row>
    <row r="107" spans="1:6">
      <c r="A107" s="88" t="s">
        <v>55</v>
      </c>
      <c r="B107" s="88"/>
      <c r="C107" s="88"/>
      <c r="D107" s="89" t="s">
        <v>71</v>
      </c>
      <c r="E107" s="89"/>
      <c r="F107" s="89"/>
    </row>
    <row r="108" spans="1:6">
      <c r="A108" s="88"/>
      <c r="B108" s="88"/>
      <c r="C108" s="88"/>
      <c r="D108" s="89"/>
      <c r="E108" s="89"/>
      <c r="F108" s="89"/>
    </row>
    <row r="109" spans="1:6">
      <c r="A109" s="88"/>
      <c r="B109" s="88"/>
      <c r="C109" s="88"/>
      <c r="D109" s="89"/>
      <c r="E109" s="89"/>
      <c r="F109" s="89"/>
    </row>
    <row r="110" spans="1:6">
      <c r="A110" s="236"/>
      <c r="B110" s="236"/>
      <c r="C110" s="236"/>
      <c r="D110" s="236"/>
      <c r="E110" s="236"/>
      <c r="F110" s="236"/>
    </row>
    <row r="111" spans="1:6">
      <c r="A111" s="237" t="s">
        <v>57</v>
      </c>
      <c r="B111" s="237"/>
      <c r="C111" s="237"/>
      <c r="D111" s="194"/>
      <c r="E111" s="194"/>
      <c r="F111" s="194"/>
    </row>
    <row r="112" spans="1:6">
      <c r="A112" s="237"/>
      <c r="B112" s="237"/>
      <c r="C112" s="237"/>
      <c r="D112" s="194"/>
      <c r="E112" s="194"/>
      <c r="F112" s="194"/>
    </row>
    <row r="113" spans="1:6">
      <c r="A113" s="194"/>
      <c r="B113" s="194"/>
      <c r="C113" s="194"/>
      <c r="D113" s="194"/>
      <c r="E113" s="194"/>
      <c r="F113" s="194"/>
    </row>
    <row r="114" spans="1:6">
      <c r="A114" s="193" t="s">
        <v>58</v>
      </c>
      <c r="B114" s="193"/>
      <c r="C114" s="193"/>
      <c r="D114" s="193"/>
      <c r="E114" s="193"/>
      <c r="F114" s="193"/>
    </row>
    <row r="115" spans="1:6">
      <c r="A115" s="195" t="s">
        <v>3</v>
      </c>
      <c r="B115" s="195"/>
      <c r="C115" s="55" t="s">
        <v>59</v>
      </c>
      <c r="D115" s="194"/>
      <c r="E115" s="195" t="s">
        <v>5</v>
      </c>
      <c r="F115" s="196">
        <v>43656</v>
      </c>
    </row>
    <row r="116" spans="1:6">
      <c r="A116" s="195"/>
      <c r="B116" s="195"/>
      <c r="C116" s="55"/>
      <c r="D116" s="194"/>
      <c r="E116" s="195"/>
      <c r="F116" s="197"/>
    </row>
    <row r="117" spans="1:6">
      <c r="A117" s="194"/>
      <c r="B117" s="194"/>
      <c r="C117" s="194"/>
      <c r="D117" s="194"/>
      <c r="E117" s="194"/>
      <c r="F117" s="194"/>
    </row>
    <row r="118" spans="1:6">
      <c r="A118" s="195" t="s">
        <v>6</v>
      </c>
      <c r="B118" s="195"/>
      <c r="C118" s="88" t="s">
        <v>7</v>
      </c>
      <c r="D118" s="55"/>
      <c r="E118" s="55"/>
      <c r="F118" s="55"/>
    </row>
    <row r="119" spans="1:6">
      <c r="A119" s="195"/>
      <c r="B119" s="195"/>
      <c r="C119" s="55"/>
      <c r="D119" s="55"/>
      <c r="E119" s="55"/>
      <c r="F119" s="55"/>
    </row>
    <row r="120" spans="1:6">
      <c r="A120" s="194"/>
      <c r="B120" s="194"/>
      <c r="C120" s="194"/>
      <c r="D120" s="194"/>
      <c r="E120" s="194"/>
      <c r="F120" s="194"/>
    </row>
    <row r="121" spans="1:6">
      <c r="A121" s="198" t="s">
        <v>8</v>
      </c>
      <c r="B121" s="198"/>
      <c r="C121" s="198" t="s">
        <v>9</v>
      </c>
      <c r="D121" s="198"/>
      <c r="E121" s="198" t="s">
        <v>10</v>
      </c>
      <c r="F121" s="199" t="s">
        <v>11</v>
      </c>
    </row>
    <row r="122" spans="1:6">
      <c r="A122" s="198"/>
      <c r="B122" s="198"/>
      <c r="C122" s="198"/>
      <c r="D122" s="198"/>
      <c r="E122" s="198"/>
      <c r="F122" s="200"/>
    </row>
    <row r="123" spans="1:6">
      <c r="A123" s="201" t="s">
        <v>60</v>
      </c>
      <c r="B123" s="201"/>
      <c r="C123" s="201" t="s">
        <v>61</v>
      </c>
      <c r="D123" s="201"/>
      <c r="E123" s="202">
        <v>-0.1208</v>
      </c>
      <c r="F123" s="202">
        <v>0.30890000000000001</v>
      </c>
    </row>
    <row r="124" spans="1:6">
      <c r="A124" s="203"/>
      <c r="B124" s="203"/>
      <c r="C124" s="203"/>
      <c r="D124" s="203"/>
      <c r="E124" s="204"/>
      <c r="F124" s="205"/>
    </row>
    <row r="125" spans="1:6">
      <c r="A125" s="206" t="s">
        <v>14</v>
      </c>
      <c r="B125" s="206"/>
      <c r="C125" s="207" t="s">
        <v>15</v>
      </c>
      <c r="D125" s="198"/>
      <c r="E125" s="198" t="s">
        <v>16</v>
      </c>
      <c r="F125" s="198"/>
    </row>
    <row r="126" spans="1:6">
      <c r="A126" s="206"/>
      <c r="B126" s="206"/>
      <c r="C126" s="207"/>
      <c r="D126" s="198"/>
      <c r="E126" s="198"/>
      <c r="F126" s="198"/>
    </row>
    <row r="127" spans="1:6">
      <c r="A127" s="206"/>
      <c r="B127" s="206"/>
      <c r="C127" s="208">
        <v>764</v>
      </c>
      <c r="D127" s="209"/>
      <c r="E127" s="55" t="s">
        <v>62</v>
      </c>
      <c r="F127" s="55"/>
    </row>
    <row r="128" spans="1:6">
      <c r="A128" s="206"/>
      <c r="B128" s="206"/>
      <c r="C128" s="203"/>
      <c r="D128" s="203"/>
      <c r="E128" s="204"/>
      <c r="F128" s="205"/>
    </row>
    <row r="129" spans="1:6">
      <c r="A129" s="206"/>
      <c r="B129" s="206"/>
      <c r="C129" s="207" t="s">
        <v>18</v>
      </c>
      <c r="D129" s="198"/>
      <c r="E129" s="198" t="s">
        <v>16</v>
      </c>
      <c r="F129" s="198"/>
    </row>
    <row r="130" spans="1:6">
      <c r="A130" s="206"/>
      <c r="B130" s="206"/>
      <c r="C130" s="207"/>
      <c r="D130" s="198"/>
      <c r="E130" s="198"/>
      <c r="F130" s="198"/>
    </row>
    <row r="131" spans="1:6">
      <c r="A131" s="206"/>
      <c r="B131" s="206"/>
      <c r="C131" s="208">
        <v>1000</v>
      </c>
      <c r="D131" s="209"/>
      <c r="E131" s="55" t="s">
        <v>62</v>
      </c>
      <c r="F131" s="55"/>
    </row>
    <row r="132" spans="1:6">
      <c r="A132" s="194"/>
      <c r="B132" s="194"/>
      <c r="C132" s="194"/>
      <c r="D132" s="194"/>
      <c r="E132" s="194"/>
      <c r="F132" s="194"/>
    </row>
    <row r="133" spans="1:6">
      <c r="A133" s="210" t="s">
        <v>19</v>
      </c>
      <c r="B133" s="210"/>
      <c r="C133" s="210"/>
      <c r="D133" s="210"/>
      <c r="E133" s="210"/>
      <c r="F133" s="210"/>
    </row>
    <row r="134" spans="1:6">
      <c r="A134" s="211" t="s">
        <v>20</v>
      </c>
      <c r="B134" s="211"/>
      <c r="C134" s="212" t="s">
        <v>63</v>
      </c>
      <c r="D134" s="213"/>
      <c r="E134" s="213"/>
      <c r="F134" s="214"/>
    </row>
    <row r="135" spans="1:6">
      <c r="A135" s="211" t="s">
        <v>22</v>
      </c>
      <c r="B135" s="211"/>
      <c r="C135" s="215" t="s">
        <v>64</v>
      </c>
      <c r="D135" s="215"/>
      <c r="E135" s="215"/>
      <c r="F135" s="215"/>
    </row>
    <row r="136" spans="1:6">
      <c r="A136" s="211" t="s">
        <v>24</v>
      </c>
      <c r="B136" s="211"/>
      <c r="C136" s="216" t="s">
        <v>25</v>
      </c>
      <c r="D136" s="216"/>
      <c r="E136" s="216"/>
      <c r="F136" s="216"/>
    </row>
    <row r="137" spans="1:6">
      <c r="A137" s="211" t="s">
        <v>26</v>
      </c>
      <c r="B137" s="211"/>
      <c r="C137" s="216" t="s">
        <v>65</v>
      </c>
      <c r="D137" s="216"/>
      <c r="E137" s="216"/>
      <c r="F137" s="216"/>
    </row>
    <row r="138" spans="1:6">
      <c r="A138" s="217" t="s">
        <v>28</v>
      </c>
      <c r="B138" s="218"/>
      <c r="C138" s="216" t="s">
        <v>66</v>
      </c>
      <c r="D138" s="216"/>
      <c r="E138" s="216"/>
      <c r="F138" s="216"/>
    </row>
    <row r="139" spans="1:6">
      <c r="A139" s="211" t="s">
        <v>30</v>
      </c>
      <c r="B139" s="211"/>
      <c r="C139" s="216" t="s">
        <v>31</v>
      </c>
      <c r="D139" s="216"/>
      <c r="E139" s="216"/>
      <c r="F139" s="216"/>
    </row>
    <row r="140" spans="1:6">
      <c r="A140" s="9"/>
      <c r="B140" s="9"/>
      <c r="C140" s="203"/>
      <c r="D140" s="203"/>
      <c r="E140" s="203"/>
      <c r="F140" s="203"/>
    </row>
    <row r="141" spans="1:6">
      <c r="A141" s="210" t="s">
        <v>32</v>
      </c>
      <c r="B141" s="210"/>
      <c r="C141" s="210"/>
      <c r="D141" s="210"/>
      <c r="E141" s="210"/>
      <c r="F141" s="210"/>
    </row>
    <row r="142" spans="1:6">
      <c r="A142" s="219" t="s">
        <v>33</v>
      </c>
      <c r="B142" s="80" t="s">
        <v>67</v>
      </c>
      <c r="C142" s="80"/>
      <c r="D142" s="80"/>
      <c r="E142" s="80"/>
      <c r="F142" s="80"/>
    </row>
    <row r="143" spans="1:6">
      <c r="A143" s="219" t="s">
        <v>35</v>
      </c>
      <c r="B143" s="80" t="s">
        <v>68</v>
      </c>
      <c r="C143" s="80"/>
      <c r="D143" s="80"/>
      <c r="E143" s="80"/>
      <c r="F143" s="80"/>
    </row>
    <row r="144" spans="1:6">
      <c r="A144" s="194"/>
      <c r="B144" s="194"/>
      <c r="C144" s="194"/>
      <c r="D144" s="194"/>
      <c r="E144" s="194"/>
      <c r="F144" s="194"/>
    </row>
    <row r="145" spans="1:6">
      <c r="A145" s="210" t="s">
        <v>37</v>
      </c>
      <c r="B145" s="210"/>
      <c r="C145" s="210"/>
      <c r="D145" s="210"/>
      <c r="E145" s="210"/>
      <c r="F145" s="210"/>
    </row>
    <row r="146" spans="1:6">
      <c r="A146" s="220" t="s">
        <v>4</v>
      </c>
      <c r="B146" s="220"/>
      <c r="C146" s="220"/>
      <c r="D146" s="220"/>
      <c r="E146" s="220"/>
      <c r="F146" s="220"/>
    </row>
    <row r="147" spans="1:6">
      <c r="A147" s="221" t="s">
        <v>38</v>
      </c>
      <c r="B147" s="221" t="s">
        <v>39</v>
      </c>
      <c r="C147" s="221"/>
      <c r="D147" s="221"/>
      <c r="E147" s="221"/>
      <c r="F147" s="199" t="s">
        <v>40</v>
      </c>
    </row>
    <row r="148" spans="1:6">
      <c r="A148" s="221"/>
      <c r="B148" s="222" t="s">
        <v>41</v>
      </c>
      <c r="C148" s="222" t="s">
        <v>42</v>
      </c>
      <c r="D148" s="222" t="s">
        <v>43</v>
      </c>
      <c r="E148" s="223" t="s">
        <v>44</v>
      </c>
      <c r="F148" s="224"/>
    </row>
    <row r="149" spans="1:6">
      <c r="A149" s="225" t="s">
        <v>45</v>
      </c>
      <c r="B149" s="240">
        <v>119</v>
      </c>
      <c r="C149" s="241">
        <v>99</v>
      </c>
      <c r="D149" s="241">
        <v>108</v>
      </c>
      <c r="E149" s="240">
        <f>SUM(B149:D149)</f>
        <v>326</v>
      </c>
      <c r="F149" s="228" t="s">
        <v>69</v>
      </c>
    </row>
    <row r="150" spans="1:6">
      <c r="A150" s="225" t="s">
        <v>47</v>
      </c>
      <c r="B150" s="240">
        <v>50</v>
      </c>
      <c r="C150" s="240">
        <v>50</v>
      </c>
      <c r="D150" s="240">
        <v>66</v>
      </c>
      <c r="E150" s="240">
        <f>SUM(B150:D150)</f>
        <v>166</v>
      </c>
      <c r="F150" s="228" t="s">
        <v>69</v>
      </c>
    </row>
    <row r="151" spans="1:6">
      <c r="A151" s="229" t="s">
        <v>18</v>
      </c>
      <c r="B151" s="240">
        <v>65</v>
      </c>
      <c r="C151" s="240">
        <v>65</v>
      </c>
      <c r="D151" s="240">
        <v>75</v>
      </c>
      <c r="E151" s="240">
        <f>SUM(B151:D151)</f>
        <v>205</v>
      </c>
      <c r="F151" s="228" t="s">
        <v>69</v>
      </c>
    </row>
    <row r="152" spans="1:6">
      <c r="A152" s="231" t="s">
        <v>15</v>
      </c>
      <c r="B152" s="240">
        <v>50</v>
      </c>
      <c r="C152" s="240">
        <v>50</v>
      </c>
      <c r="D152" s="240">
        <v>66</v>
      </c>
      <c r="E152" s="240">
        <f>SUM(B152:D152)</f>
        <v>166</v>
      </c>
      <c r="F152" s="228" t="s">
        <v>69</v>
      </c>
    </row>
    <row r="153" spans="1:6" ht="27">
      <c r="A153" s="229" t="s">
        <v>49</v>
      </c>
      <c r="B153" s="232">
        <f t="shared" ref="B153:D153" si="2">((B149-B150)/B150*100)</f>
        <v>138</v>
      </c>
      <c r="C153" s="232">
        <f t="shared" si="2"/>
        <v>98</v>
      </c>
      <c r="D153" s="232">
        <f t="shared" si="2"/>
        <v>63.636363636363633</v>
      </c>
      <c r="E153" s="232">
        <f>((E149-E150)/E150*100)</f>
        <v>96.385542168674704</v>
      </c>
      <c r="F153" s="228" t="s">
        <v>50</v>
      </c>
    </row>
    <row r="154" spans="1:6">
      <c r="A154" s="194"/>
      <c r="B154" s="194"/>
      <c r="C154" s="194"/>
      <c r="D154" s="194"/>
      <c r="E154" s="194"/>
      <c r="F154" s="194"/>
    </row>
    <row r="155" spans="1:6">
      <c r="A155" s="194"/>
      <c r="B155" s="194"/>
      <c r="C155" s="206" t="s">
        <v>51</v>
      </c>
      <c r="D155" s="206"/>
      <c r="E155" s="242">
        <v>0.96386000000000005</v>
      </c>
      <c r="F155" s="194"/>
    </row>
    <row r="156" spans="1:6">
      <c r="A156" s="194"/>
      <c r="B156" s="194"/>
      <c r="C156" s="206"/>
      <c r="D156" s="206"/>
      <c r="E156" s="242"/>
      <c r="F156" s="194"/>
    </row>
    <row r="157" spans="1:6">
      <c r="A157" s="194"/>
      <c r="B157" s="194"/>
      <c r="C157" s="194"/>
      <c r="D157" s="194"/>
      <c r="E157" s="194"/>
      <c r="F157" s="194"/>
    </row>
    <row r="158" spans="1:6">
      <c r="A158" s="235" t="s">
        <v>53</v>
      </c>
      <c r="B158" s="235"/>
      <c r="C158" s="235"/>
      <c r="D158" s="235" t="s">
        <v>54</v>
      </c>
      <c r="E158" s="235"/>
      <c r="F158" s="235"/>
    </row>
    <row r="159" spans="1:6">
      <c r="A159" s="235"/>
      <c r="B159" s="235"/>
      <c r="C159" s="235"/>
      <c r="D159" s="235"/>
      <c r="E159" s="235"/>
      <c r="F159" s="235"/>
    </row>
    <row r="160" spans="1:6">
      <c r="A160" s="88" t="s">
        <v>55</v>
      </c>
      <c r="B160" s="88"/>
      <c r="C160" s="88"/>
      <c r="D160" s="89" t="s">
        <v>71</v>
      </c>
      <c r="E160" s="89"/>
      <c r="F160" s="89"/>
    </row>
    <row r="161" spans="1:6">
      <c r="A161" s="88"/>
      <c r="B161" s="88"/>
      <c r="C161" s="88"/>
      <c r="D161" s="89"/>
      <c r="E161" s="89"/>
      <c r="F161" s="89"/>
    </row>
    <row r="162" spans="1:6">
      <c r="A162" s="88"/>
      <c r="B162" s="88"/>
      <c r="C162" s="88"/>
      <c r="D162" s="89"/>
      <c r="E162" s="89"/>
      <c r="F162" s="89"/>
    </row>
    <row r="163" spans="1:6">
      <c r="A163" s="236"/>
      <c r="B163" s="236"/>
      <c r="C163" s="236"/>
      <c r="D163" s="236"/>
      <c r="E163" s="236"/>
      <c r="F163" s="236"/>
    </row>
    <row r="164" spans="1:6">
      <c r="A164" s="237" t="s">
        <v>57</v>
      </c>
      <c r="B164" s="237"/>
      <c r="C164" s="237"/>
      <c r="D164" s="194"/>
      <c r="E164" s="194"/>
      <c r="F164" s="194"/>
    </row>
    <row r="165" spans="1:6">
      <c r="A165" s="237"/>
      <c r="B165" s="237"/>
      <c r="C165" s="237"/>
      <c r="D165" s="194"/>
      <c r="E165" s="194"/>
      <c r="F165" s="194"/>
    </row>
    <row r="166" spans="1:6">
      <c r="A166" s="194"/>
      <c r="B166" s="194"/>
      <c r="C166" s="194"/>
      <c r="D166" s="194"/>
      <c r="E166" s="194"/>
      <c r="F166" s="194"/>
    </row>
    <row r="167" spans="1:6">
      <c r="A167" s="193" t="s">
        <v>89</v>
      </c>
      <c r="B167" s="193"/>
      <c r="C167" s="193"/>
      <c r="D167" s="193"/>
      <c r="E167" s="193"/>
      <c r="F167" s="193"/>
    </row>
    <row r="168" spans="1:6">
      <c r="A168" s="194"/>
      <c r="B168" s="194"/>
      <c r="C168" s="194"/>
      <c r="D168" s="194"/>
      <c r="E168" s="194"/>
      <c r="F168" s="194"/>
    </row>
    <row r="169" spans="1:6">
      <c r="A169" s="195" t="s">
        <v>3</v>
      </c>
      <c r="B169" s="195"/>
      <c r="C169" s="244" t="s">
        <v>4</v>
      </c>
      <c r="D169" s="194"/>
      <c r="E169" s="195" t="s">
        <v>5</v>
      </c>
      <c r="F169" s="245" t="s">
        <v>90</v>
      </c>
    </row>
    <row r="170" spans="1:6">
      <c r="A170" s="195"/>
      <c r="B170" s="195"/>
      <c r="C170" s="244"/>
      <c r="D170" s="194"/>
      <c r="E170" s="195"/>
      <c r="F170" s="246"/>
    </row>
    <row r="171" spans="1:6">
      <c r="A171" s="194"/>
      <c r="B171" s="194"/>
      <c r="C171" s="194"/>
      <c r="D171" s="194"/>
      <c r="E171" s="194"/>
      <c r="F171" s="194"/>
    </row>
    <row r="172" spans="1:6">
      <c r="A172" s="195" t="s">
        <v>6</v>
      </c>
      <c r="B172" s="195"/>
      <c r="C172" s="247" t="s">
        <v>91</v>
      </c>
      <c r="D172" s="244"/>
      <c r="E172" s="244"/>
      <c r="F172" s="244"/>
    </row>
    <row r="173" spans="1:6">
      <c r="A173" s="195"/>
      <c r="B173" s="195"/>
      <c r="C173" s="244"/>
      <c r="D173" s="244"/>
      <c r="E173" s="244"/>
      <c r="F173" s="244"/>
    </row>
    <row r="174" spans="1:6">
      <c r="A174" s="194"/>
      <c r="B174" s="194"/>
      <c r="C174" s="194"/>
      <c r="D174" s="194"/>
      <c r="E174" s="194"/>
      <c r="F174" s="194"/>
    </row>
    <row r="175" spans="1:6">
      <c r="A175" s="198" t="s">
        <v>8</v>
      </c>
      <c r="B175" s="198"/>
      <c r="C175" s="198" t="s">
        <v>9</v>
      </c>
      <c r="D175" s="198"/>
      <c r="E175" s="198" t="s">
        <v>10</v>
      </c>
      <c r="F175" s="199" t="s">
        <v>11</v>
      </c>
    </row>
    <row r="176" spans="1:6">
      <c r="A176" s="198"/>
      <c r="B176" s="198"/>
      <c r="C176" s="198"/>
      <c r="D176" s="198"/>
      <c r="E176" s="198"/>
      <c r="F176" s="200"/>
    </row>
    <row r="177" spans="1:6">
      <c r="A177" s="201" t="s">
        <v>92</v>
      </c>
      <c r="B177" s="201"/>
      <c r="C177" s="247" t="s">
        <v>93</v>
      </c>
      <c r="D177" s="247"/>
      <c r="E177" s="202">
        <v>3.6200000000000003E-2</v>
      </c>
      <c r="F177" s="202">
        <v>0.13519999999999999</v>
      </c>
    </row>
    <row r="178" spans="1:6">
      <c r="A178" s="203"/>
      <c r="B178" s="203"/>
      <c r="C178" s="203"/>
      <c r="D178" s="203"/>
      <c r="E178" s="204"/>
      <c r="F178" s="205"/>
    </row>
    <row r="179" spans="1:6">
      <c r="A179" s="206" t="s">
        <v>14</v>
      </c>
      <c r="B179" s="206"/>
      <c r="C179" s="207" t="s">
        <v>15</v>
      </c>
      <c r="D179" s="198"/>
      <c r="E179" s="198" t="s">
        <v>16</v>
      </c>
      <c r="F179" s="198"/>
    </row>
    <row r="180" spans="1:6">
      <c r="A180" s="206"/>
      <c r="B180" s="206"/>
      <c r="C180" s="207"/>
      <c r="D180" s="198"/>
      <c r="E180" s="198"/>
      <c r="F180" s="198"/>
    </row>
    <row r="181" spans="1:6">
      <c r="A181" s="206"/>
      <c r="B181" s="206"/>
      <c r="C181" s="248">
        <v>361182</v>
      </c>
      <c r="D181" s="249"/>
      <c r="E181" s="244" t="s">
        <v>87</v>
      </c>
      <c r="F181" s="244"/>
    </row>
    <row r="182" spans="1:6">
      <c r="A182" s="206"/>
      <c r="B182" s="206"/>
      <c r="C182" s="203"/>
      <c r="D182" s="203"/>
      <c r="E182" s="204"/>
      <c r="F182" s="205"/>
    </row>
    <row r="183" spans="1:6">
      <c r="A183" s="206"/>
      <c r="B183" s="206"/>
      <c r="C183" s="207" t="s">
        <v>18</v>
      </c>
      <c r="D183" s="198"/>
      <c r="E183" s="198" t="s">
        <v>16</v>
      </c>
      <c r="F183" s="198"/>
    </row>
    <row r="184" spans="1:6">
      <c r="A184" s="206"/>
      <c r="B184" s="206"/>
      <c r="C184" s="207"/>
      <c r="D184" s="198"/>
      <c r="E184" s="198"/>
      <c r="F184" s="198"/>
    </row>
    <row r="185" spans="1:6">
      <c r="A185" s="206"/>
      <c r="B185" s="206"/>
      <c r="C185" s="248">
        <v>402764</v>
      </c>
      <c r="D185" s="249"/>
      <c r="E185" s="244" t="s">
        <v>87</v>
      </c>
      <c r="F185" s="244"/>
    </row>
    <row r="186" spans="1:6">
      <c r="A186" s="194"/>
      <c r="B186" s="194"/>
      <c r="C186" s="194"/>
      <c r="D186" s="194"/>
      <c r="E186" s="194"/>
      <c r="F186" s="194"/>
    </row>
    <row r="187" spans="1:6">
      <c r="A187" s="210" t="s">
        <v>19</v>
      </c>
      <c r="B187" s="210"/>
      <c r="C187" s="210"/>
      <c r="D187" s="210"/>
      <c r="E187" s="210"/>
      <c r="F187" s="210"/>
    </row>
    <row r="188" spans="1:6">
      <c r="A188" s="206" t="s">
        <v>20</v>
      </c>
      <c r="B188" s="206"/>
      <c r="C188" s="250" t="s">
        <v>94</v>
      </c>
      <c r="D188" s="251"/>
      <c r="E188" s="251"/>
      <c r="F188" s="252"/>
    </row>
    <row r="189" spans="1:6">
      <c r="A189" s="253" t="s">
        <v>22</v>
      </c>
      <c r="B189" s="253"/>
      <c r="C189" s="254" t="s">
        <v>93</v>
      </c>
      <c r="D189" s="254"/>
      <c r="E189" s="254"/>
      <c r="F189" s="254"/>
    </row>
    <row r="190" spans="1:6">
      <c r="A190" s="253" t="s">
        <v>24</v>
      </c>
      <c r="B190" s="253"/>
      <c r="C190" s="255" t="s">
        <v>25</v>
      </c>
      <c r="D190" s="255"/>
      <c r="E190" s="255"/>
      <c r="F190" s="255"/>
    </row>
    <row r="191" spans="1:6">
      <c r="A191" s="253" t="s">
        <v>26</v>
      </c>
      <c r="B191" s="253"/>
      <c r="C191" s="255" t="s">
        <v>95</v>
      </c>
      <c r="D191" s="255"/>
      <c r="E191" s="255"/>
      <c r="F191" s="255"/>
    </row>
    <row r="192" spans="1:6">
      <c r="A192" s="256" t="s">
        <v>28</v>
      </c>
      <c r="B192" s="257"/>
      <c r="C192" s="255" t="s">
        <v>96</v>
      </c>
      <c r="D192" s="255"/>
      <c r="E192" s="255"/>
      <c r="F192" s="255"/>
    </row>
    <row r="193" spans="1:6">
      <c r="A193" s="253" t="s">
        <v>30</v>
      </c>
      <c r="B193" s="253"/>
      <c r="C193" s="255" t="s">
        <v>31</v>
      </c>
      <c r="D193" s="255"/>
      <c r="E193" s="255"/>
      <c r="F193" s="255"/>
    </row>
    <row r="194" spans="1:6">
      <c r="A194" s="9"/>
      <c r="B194" s="9"/>
      <c r="C194" s="203"/>
      <c r="D194" s="203"/>
      <c r="E194" s="203"/>
      <c r="F194" s="203"/>
    </row>
    <row r="195" spans="1:6">
      <c r="A195" s="210" t="s">
        <v>32</v>
      </c>
      <c r="B195" s="210"/>
      <c r="C195" s="210"/>
      <c r="D195" s="210"/>
      <c r="E195" s="210"/>
      <c r="F195" s="210"/>
    </row>
    <row r="196" spans="1:6">
      <c r="A196" s="219" t="s">
        <v>33</v>
      </c>
      <c r="B196" s="80" t="s">
        <v>97</v>
      </c>
      <c r="C196" s="80"/>
      <c r="D196" s="80"/>
      <c r="E196" s="80"/>
      <c r="F196" s="80"/>
    </row>
    <row r="197" spans="1:6">
      <c r="A197" s="219" t="s">
        <v>35</v>
      </c>
      <c r="B197" s="80" t="s">
        <v>98</v>
      </c>
      <c r="C197" s="80"/>
      <c r="D197" s="80"/>
      <c r="E197" s="80"/>
      <c r="F197" s="80"/>
    </row>
    <row r="198" spans="1:6">
      <c r="A198" s="194"/>
      <c r="B198" s="194"/>
      <c r="C198" s="194"/>
      <c r="D198" s="194"/>
      <c r="E198" s="194"/>
      <c r="F198" s="194"/>
    </row>
    <row r="199" spans="1:6">
      <c r="A199" s="210" t="s">
        <v>37</v>
      </c>
      <c r="B199" s="210"/>
      <c r="C199" s="210"/>
      <c r="D199" s="210"/>
      <c r="E199" s="210"/>
      <c r="F199" s="210"/>
    </row>
    <row r="200" spans="1:6">
      <c r="A200" s="220"/>
      <c r="B200" s="220"/>
      <c r="C200" s="220"/>
      <c r="D200" s="220"/>
      <c r="E200" s="220"/>
      <c r="F200" s="220"/>
    </row>
    <row r="201" spans="1:6">
      <c r="A201" s="221" t="s">
        <v>38</v>
      </c>
      <c r="B201" s="221" t="s">
        <v>39</v>
      </c>
      <c r="C201" s="221"/>
      <c r="D201" s="221"/>
      <c r="E201" s="221"/>
      <c r="F201" s="199" t="s">
        <v>40</v>
      </c>
    </row>
    <row r="202" spans="1:6">
      <c r="A202" s="221"/>
      <c r="B202" s="222" t="s">
        <v>41</v>
      </c>
      <c r="C202" s="222" t="s">
        <v>42</v>
      </c>
      <c r="D202" s="222" t="s">
        <v>43</v>
      </c>
      <c r="E202" s="223" t="s">
        <v>44</v>
      </c>
      <c r="F202" s="224"/>
    </row>
    <row r="203" spans="1:6">
      <c r="A203" s="225" t="s">
        <v>45</v>
      </c>
      <c r="B203" s="226">
        <v>24428</v>
      </c>
      <c r="C203" s="226">
        <v>26800</v>
      </c>
      <c r="D203" s="227">
        <v>25049</v>
      </c>
      <c r="E203" s="226">
        <f>SUM(B203:D203)</f>
        <v>76277</v>
      </c>
      <c r="F203" s="228" t="s">
        <v>87</v>
      </c>
    </row>
    <row r="204" spans="1:6">
      <c r="A204" s="225" t="s">
        <v>47</v>
      </c>
      <c r="B204" s="226">
        <v>26350</v>
      </c>
      <c r="C204" s="226">
        <v>25620</v>
      </c>
      <c r="D204" s="226">
        <v>28750</v>
      </c>
      <c r="E204" s="226">
        <f>SUM(B204:D204)</f>
        <v>80720</v>
      </c>
      <c r="F204" s="228" t="s">
        <v>87</v>
      </c>
    </row>
    <row r="205" spans="1:6">
      <c r="A205" s="229" t="s">
        <v>18</v>
      </c>
      <c r="B205" s="226">
        <v>33563</v>
      </c>
      <c r="C205" s="226">
        <v>33563</v>
      </c>
      <c r="D205" s="226">
        <v>33563</v>
      </c>
      <c r="E205" s="226">
        <f>SUM(B205:D205)</f>
        <v>100689</v>
      </c>
      <c r="F205" s="228" t="s">
        <v>87</v>
      </c>
    </row>
    <row r="206" spans="1:6">
      <c r="A206" s="231" t="s">
        <v>15</v>
      </c>
      <c r="B206" s="226">
        <v>26350</v>
      </c>
      <c r="C206" s="226">
        <v>25620</v>
      </c>
      <c r="D206" s="226">
        <v>28750</v>
      </c>
      <c r="E206" s="226">
        <f>SUM(B206:D206)</f>
        <v>80720</v>
      </c>
      <c r="F206" s="228" t="s">
        <v>87</v>
      </c>
    </row>
    <row r="207" spans="1:6" ht="27">
      <c r="A207" s="229" t="s">
        <v>99</v>
      </c>
      <c r="B207" s="258">
        <f>(B203-B204)/B204</f>
        <v>-7.2941176470588232E-2</v>
      </c>
      <c r="C207" s="258">
        <f>(C203-C204)/C204</f>
        <v>4.6057767369242782E-2</v>
      </c>
      <c r="D207" s="258">
        <f>(D203-D204)/D204</f>
        <v>-0.1287304347826087</v>
      </c>
      <c r="E207" s="258">
        <f>(E203-E204)/E204</f>
        <v>-5.5042120911793856E-2</v>
      </c>
      <c r="F207" s="228" t="s">
        <v>50</v>
      </c>
    </row>
    <row r="208" spans="1:6">
      <c r="A208" s="194"/>
      <c r="B208" s="194"/>
      <c r="C208" s="194"/>
      <c r="D208" s="194"/>
      <c r="E208" s="194"/>
      <c r="F208" s="194"/>
    </row>
    <row r="209" spans="1:6">
      <c r="A209" s="194"/>
      <c r="B209" s="194"/>
      <c r="C209" s="206" t="s">
        <v>51</v>
      </c>
      <c r="D209" s="206"/>
      <c r="E209" s="233">
        <f>(E203-E204)/E204</f>
        <v>-5.5042120911793856E-2</v>
      </c>
      <c r="F209" s="194"/>
    </row>
    <row r="210" spans="1:6">
      <c r="A210" s="194"/>
      <c r="B210" s="194"/>
      <c r="C210" s="206"/>
      <c r="D210" s="206"/>
      <c r="E210" s="234"/>
      <c r="F210" s="194"/>
    </row>
    <row r="211" spans="1:6">
      <c r="A211" s="194"/>
      <c r="B211" s="194"/>
      <c r="C211" s="194"/>
      <c r="D211" s="194"/>
      <c r="E211" s="194"/>
      <c r="F211" s="194"/>
    </row>
    <row r="212" spans="1:6">
      <c r="A212" s="235" t="s">
        <v>53</v>
      </c>
      <c r="B212" s="235"/>
      <c r="C212" s="235"/>
      <c r="D212" s="235" t="s">
        <v>54</v>
      </c>
      <c r="E212" s="235"/>
      <c r="F212" s="235"/>
    </row>
    <row r="213" spans="1:6">
      <c r="A213" s="235"/>
      <c r="B213" s="235"/>
      <c r="C213" s="235"/>
      <c r="D213" s="235"/>
      <c r="E213" s="235"/>
      <c r="F213" s="235"/>
    </row>
    <row r="214" spans="1:6">
      <c r="A214" s="88" t="s">
        <v>100</v>
      </c>
      <c r="B214" s="88"/>
      <c r="C214" s="88"/>
      <c r="D214" s="88" t="s">
        <v>101</v>
      </c>
      <c r="E214" s="88"/>
      <c r="F214" s="88"/>
    </row>
    <row r="215" spans="1:6">
      <c r="A215" s="88"/>
      <c r="B215" s="88"/>
      <c r="C215" s="88"/>
      <c r="D215" s="88"/>
      <c r="E215" s="88"/>
      <c r="F215" s="88"/>
    </row>
    <row r="216" spans="1:6">
      <c r="A216" s="88"/>
      <c r="B216" s="88"/>
      <c r="C216" s="88"/>
      <c r="D216" s="88"/>
      <c r="E216" s="88"/>
      <c r="F216" s="88"/>
    </row>
    <row r="217" spans="1:6">
      <c r="A217" s="236"/>
      <c r="B217" s="236"/>
      <c r="C217" s="236"/>
      <c r="D217" s="236"/>
      <c r="E217" s="236"/>
      <c r="F217" s="236"/>
    </row>
    <row r="218" spans="1:6">
      <c r="A218" s="237" t="s">
        <v>57</v>
      </c>
      <c r="B218" s="237"/>
      <c r="C218" s="237"/>
      <c r="D218" s="194"/>
      <c r="E218" s="194"/>
      <c r="F218" s="194"/>
    </row>
    <row r="219" spans="1:6">
      <c r="A219" s="237"/>
      <c r="B219" s="237"/>
      <c r="C219" s="237"/>
      <c r="D219" s="194"/>
      <c r="E219" s="194"/>
      <c r="F219" s="194"/>
    </row>
    <row r="220" spans="1:6">
      <c r="A220" s="194"/>
      <c r="B220" s="194"/>
      <c r="C220" s="194"/>
      <c r="D220" s="194"/>
      <c r="E220" s="194"/>
      <c r="F220" s="194"/>
    </row>
    <row r="221" spans="1:6">
      <c r="A221" s="193" t="s">
        <v>102</v>
      </c>
      <c r="B221" s="193"/>
      <c r="C221" s="193"/>
      <c r="D221" s="193"/>
      <c r="E221" s="193"/>
      <c r="F221" s="193"/>
    </row>
    <row r="222" spans="1:6">
      <c r="A222" s="194"/>
      <c r="B222" s="194"/>
      <c r="C222" s="194"/>
      <c r="D222" s="194"/>
      <c r="E222" s="194"/>
      <c r="F222" s="194"/>
    </row>
    <row r="223" spans="1:6">
      <c r="A223" s="195" t="s">
        <v>3</v>
      </c>
      <c r="B223" s="195"/>
      <c r="C223" s="244" t="s">
        <v>4</v>
      </c>
      <c r="D223" s="194"/>
      <c r="E223" s="195" t="s">
        <v>5</v>
      </c>
      <c r="F223" s="245" t="s">
        <v>90</v>
      </c>
    </row>
    <row r="224" spans="1:6">
      <c r="A224" s="195"/>
      <c r="B224" s="195"/>
      <c r="C224" s="244"/>
      <c r="D224" s="194"/>
      <c r="E224" s="195"/>
      <c r="F224" s="246"/>
    </row>
    <row r="225" spans="1:6">
      <c r="A225" s="194"/>
      <c r="B225" s="194"/>
      <c r="C225" s="194"/>
      <c r="D225" s="194"/>
      <c r="E225" s="194"/>
      <c r="F225" s="194"/>
    </row>
    <row r="226" spans="1:6">
      <c r="A226" s="195" t="s">
        <v>6</v>
      </c>
      <c r="B226" s="195"/>
      <c r="C226" s="247" t="s">
        <v>91</v>
      </c>
      <c r="D226" s="244"/>
      <c r="E226" s="244"/>
      <c r="F226" s="244"/>
    </row>
    <row r="227" spans="1:6">
      <c r="A227" s="195"/>
      <c r="B227" s="195"/>
      <c r="C227" s="244"/>
      <c r="D227" s="244"/>
      <c r="E227" s="244"/>
      <c r="F227" s="244"/>
    </row>
    <row r="228" spans="1:6">
      <c r="A228" s="194"/>
      <c r="B228" s="194"/>
      <c r="C228" s="194"/>
      <c r="D228" s="194"/>
      <c r="E228" s="194"/>
      <c r="F228" s="194"/>
    </row>
    <row r="229" spans="1:6">
      <c r="A229" s="198" t="s">
        <v>8</v>
      </c>
      <c r="B229" s="198"/>
      <c r="C229" s="198" t="s">
        <v>9</v>
      </c>
      <c r="D229" s="198"/>
      <c r="E229" s="198" t="s">
        <v>10</v>
      </c>
      <c r="F229" s="199" t="s">
        <v>11</v>
      </c>
    </row>
    <row r="230" spans="1:6">
      <c r="A230" s="198"/>
      <c r="B230" s="198"/>
      <c r="C230" s="198"/>
      <c r="D230" s="198"/>
      <c r="E230" s="198"/>
      <c r="F230" s="200"/>
    </row>
    <row r="231" spans="1:6">
      <c r="A231" s="201" t="s">
        <v>103</v>
      </c>
      <c r="B231" s="201"/>
      <c r="C231" s="247" t="s">
        <v>93</v>
      </c>
      <c r="D231" s="247"/>
      <c r="E231" s="202">
        <v>-3.3999999999999998E-3</v>
      </c>
      <c r="F231" s="202">
        <v>-5.6300000000000003E-2</v>
      </c>
    </row>
    <row r="232" spans="1:6">
      <c r="A232" s="203"/>
      <c r="B232" s="203"/>
      <c r="C232" s="203"/>
      <c r="D232" s="203"/>
      <c r="E232" s="204"/>
      <c r="F232" s="205"/>
    </row>
    <row r="233" spans="1:6">
      <c r="A233" s="206" t="s">
        <v>14</v>
      </c>
      <c r="B233" s="206"/>
      <c r="C233" s="207" t="s">
        <v>15</v>
      </c>
      <c r="D233" s="198"/>
      <c r="E233" s="198" t="s">
        <v>16</v>
      </c>
      <c r="F233" s="198"/>
    </row>
    <row r="234" spans="1:6">
      <c r="A234" s="206"/>
      <c r="B234" s="206"/>
      <c r="C234" s="207"/>
      <c r="D234" s="198"/>
      <c r="E234" s="198"/>
      <c r="F234" s="198"/>
    </row>
    <row r="235" spans="1:6">
      <c r="A235" s="206"/>
      <c r="B235" s="206"/>
      <c r="C235" s="248">
        <v>21406</v>
      </c>
      <c r="D235" s="249"/>
      <c r="E235" s="244" t="s">
        <v>62</v>
      </c>
      <c r="F235" s="244"/>
    </row>
    <row r="236" spans="1:6">
      <c r="A236" s="206"/>
      <c r="B236" s="206"/>
      <c r="C236" s="203"/>
      <c r="D236" s="203"/>
      <c r="E236" s="204"/>
      <c r="F236" s="205"/>
    </row>
    <row r="237" spans="1:6">
      <c r="A237" s="206"/>
      <c r="B237" s="206"/>
      <c r="C237" s="207" t="s">
        <v>18</v>
      </c>
      <c r="D237" s="198"/>
      <c r="E237" s="198" t="s">
        <v>16</v>
      </c>
      <c r="F237" s="198"/>
    </row>
    <row r="238" spans="1:6">
      <c r="A238" s="206"/>
      <c r="B238" s="206"/>
      <c r="C238" s="207"/>
      <c r="D238" s="198"/>
      <c r="E238" s="198"/>
      <c r="F238" s="198"/>
    </row>
    <row r="239" spans="1:6">
      <c r="A239" s="206"/>
      <c r="B239" s="206"/>
      <c r="C239" s="248">
        <v>29078</v>
      </c>
      <c r="D239" s="249"/>
      <c r="E239" s="244" t="s">
        <v>62</v>
      </c>
      <c r="F239" s="244"/>
    </row>
    <row r="240" spans="1:6">
      <c r="A240" s="194"/>
      <c r="B240" s="194"/>
      <c r="C240" s="194"/>
      <c r="D240" s="194"/>
      <c r="E240" s="194"/>
      <c r="F240" s="194"/>
    </row>
    <row r="241" spans="1:6">
      <c r="A241" s="210" t="s">
        <v>19</v>
      </c>
      <c r="B241" s="210"/>
      <c r="C241" s="210"/>
      <c r="D241" s="210"/>
      <c r="E241" s="210"/>
      <c r="F241" s="210"/>
    </row>
    <row r="242" spans="1:6">
      <c r="A242" s="206" t="s">
        <v>20</v>
      </c>
      <c r="B242" s="206"/>
      <c r="C242" s="250" t="s">
        <v>104</v>
      </c>
      <c r="D242" s="251"/>
      <c r="E242" s="251"/>
      <c r="F242" s="252"/>
    </row>
    <row r="243" spans="1:6">
      <c r="A243" s="253" t="s">
        <v>22</v>
      </c>
      <c r="B243" s="253"/>
      <c r="C243" s="254" t="s">
        <v>93</v>
      </c>
      <c r="D243" s="254"/>
      <c r="E243" s="254"/>
      <c r="F243" s="254"/>
    </row>
    <row r="244" spans="1:6">
      <c r="A244" s="253" t="s">
        <v>24</v>
      </c>
      <c r="B244" s="253"/>
      <c r="C244" s="255" t="s">
        <v>25</v>
      </c>
      <c r="D244" s="255"/>
      <c r="E244" s="255"/>
      <c r="F244" s="255"/>
    </row>
    <row r="245" spans="1:6">
      <c r="A245" s="253" t="s">
        <v>26</v>
      </c>
      <c r="B245" s="253"/>
      <c r="C245" s="255" t="s">
        <v>95</v>
      </c>
      <c r="D245" s="255"/>
      <c r="E245" s="255"/>
      <c r="F245" s="255"/>
    </row>
    <row r="246" spans="1:6">
      <c r="A246" s="256" t="s">
        <v>28</v>
      </c>
      <c r="B246" s="257"/>
      <c r="C246" s="255" t="s">
        <v>105</v>
      </c>
      <c r="D246" s="255"/>
      <c r="E246" s="255"/>
      <c r="F246" s="255"/>
    </row>
    <row r="247" spans="1:6">
      <c r="A247" s="253" t="s">
        <v>30</v>
      </c>
      <c r="B247" s="253"/>
      <c r="C247" s="255" t="s">
        <v>31</v>
      </c>
      <c r="D247" s="255"/>
      <c r="E247" s="255"/>
      <c r="F247" s="255"/>
    </row>
    <row r="248" spans="1:6">
      <c r="A248" s="9"/>
      <c r="B248" s="9"/>
      <c r="C248" s="203"/>
      <c r="D248" s="203"/>
      <c r="E248" s="203"/>
      <c r="F248" s="203"/>
    </row>
    <row r="249" spans="1:6">
      <c r="A249" s="210" t="s">
        <v>32</v>
      </c>
      <c r="B249" s="210"/>
      <c r="C249" s="210"/>
      <c r="D249" s="210"/>
      <c r="E249" s="210"/>
      <c r="F249" s="210"/>
    </row>
    <row r="250" spans="1:6">
      <c r="A250" s="219" t="s">
        <v>33</v>
      </c>
      <c r="B250" s="80" t="s">
        <v>106</v>
      </c>
      <c r="C250" s="80"/>
      <c r="D250" s="80"/>
      <c r="E250" s="80"/>
      <c r="F250" s="80"/>
    </row>
    <row r="251" spans="1:6">
      <c r="A251" s="219" t="s">
        <v>35</v>
      </c>
      <c r="B251" s="80" t="s">
        <v>107</v>
      </c>
      <c r="C251" s="80"/>
      <c r="D251" s="80"/>
      <c r="E251" s="80"/>
      <c r="F251" s="80"/>
    </row>
    <row r="252" spans="1:6">
      <c r="A252" s="194"/>
      <c r="B252" s="194"/>
      <c r="C252" s="194"/>
      <c r="D252" s="194"/>
      <c r="E252" s="194"/>
      <c r="F252" s="194"/>
    </row>
    <row r="253" spans="1:6">
      <c r="A253" s="210" t="s">
        <v>37</v>
      </c>
      <c r="B253" s="210"/>
      <c r="C253" s="210"/>
      <c r="D253" s="210"/>
      <c r="E253" s="210"/>
      <c r="F253" s="210"/>
    </row>
    <row r="254" spans="1:6">
      <c r="A254" s="220"/>
      <c r="B254" s="220"/>
      <c r="C254" s="220"/>
      <c r="D254" s="220"/>
      <c r="E254" s="220"/>
      <c r="F254" s="220"/>
    </row>
    <row r="255" spans="1:6">
      <c r="A255" s="221" t="s">
        <v>38</v>
      </c>
      <c r="B255" s="221" t="s">
        <v>39</v>
      </c>
      <c r="C255" s="221"/>
      <c r="D255" s="221"/>
      <c r="E255" s="221"/>
      <c r="F255" s="199" t="s">
        <v>40</v>
      </c>
    </row>
    <row r="256" spans="1:6">
      <c r="A256" s="221"/>
      <c r="B256" s="222" t="s">
        <v>108</v>
      </c>
      <c r="C256" s="222" t="s">
        <v>42</v>
      </c>
      <c r="D256" s="222" t="s">
        <v>43</v>
      </c>
      <c r="E256" s="223" t="s">
        <v>44</v>
      </c>
      <c r="F256" s="224"/>
    </row>
    <row r="257" spans="1:6">
      <c r="A257" s="225" t="s">
        <v>45</v>
      </c>
      <c r="B257" s="226">
        <v>1349</v>
      </c>
      <c r="C257" s="226">
        <v>1517</v>
      </c>
      <c r="D257" s="227">
        <v>1428</v>
      </c>
      <c r="E257" s="226">
        <f>SUM(B257:D257)</f>
        <v>4294</v>
      </c>
      <c r="F257" s="228" t="s">
        <v>109</v>
      </c>
    </row>
    <row r="258" spans="1:6">
      <c r="A258" s="225" t="s">
        <v>47</v>
      </c>
      <c r="B258" s="226">
        <v>1733</v>
      </c>
      <c r="C258" s="226">
        <v>2602</v>
      </c>
      <c r="D258" s="226">
        <v>2376</v>
      </c>
      <c r="E258" s="226">
        <f>SUM(B258:D258)</f>
        <v>6711</v>
      </c>
      <c r="F258" s="228" t="s">
        <v>109</v>
      </c>
    </row>
    <row r="259" spans="1:6">
      <c r="A259" s="229" t="s">
        <v>18</v>
      </c>
      <c r="B259" s="226">
        <v>2642</v>
      </c>
      <c r="C259" s="226">
        <v>2642</v>
      </c>
      <c r="D259" s="226">
        <v>2642</v>
      </c>
      <c r="E259" s="226">
        <f>SUM(B259:D259)</f>
        <v>7926</v>
      </c>
      <c r="F259" s="228" t="s">
        <v>109</v>
      </c>
    </row>
    <row r="260" spans="1:6">
      <c r="A260" s="231" t="s">
        <v>15</v>
      </c>
      <c r="B260" s="226">
        <v>1733</v>
      </c>
      <c r="C260" s="226">
        <v>2602</v>
      </c>
      <c r="D260" s="226">
        <v>2376</v>
      </c>
      <c r="E260" s="226">
        <v>6711</v>
      </c>
      <c r="F260" s="228" t="s">
        <v>109</v>
      </c>
    </row>
    <row r="261" spans="1:6" ht="27">
      <c r="A261" s="229" t="s">
        <v>99</v>
      </c>
      <c r="B261" s="258">
        <f>(B257-B258)/B258</f>
        <v>-0.22158107328332372</v>
      </c>
      <c r="C261" s="258">
        <f>(C257-C258)/C258</f>
        <v>-0.41698693312836282</v>
      </c>
      <c r="D261" s="258">
        <f>(D257-D258)/D258</f>
        <v>-0.39898989898989901</v>
      </c>
      <c r="E261" s="258">
        <f>(E257-E258)/E258</f>
        <v>-0.36015496945313663</v>
      </c>
      <c r="F261" s="228" t="s">
        <v>50</v>
      </c>
    </row>
    <row r="262" spans="1:6">
      <c r="A262" s="194"/>
      <c r="B262" s="194"/>
      <c r="C262" s="194"/>
      <c r="D262" s="194"/>
      <c r="E262" s="194"/>
      <c r="F262" s="194"/>
    </row>
    <row r="263" spans="1:6">
      <c r="A263" s="194"/>
      <c r="B263" s="194"/>
      <c r="C263" s="206" t="s">
        <v>51</v>
      </c>
      <c r="D263" s="206"/>
      <c r="E263" s="233">
        <f>(E257-E258)/E258</f>
        <v>-0.36015496945313663</v>
      </c>
      <c r="F263" s="194"/>
    </row>
    <row r="264" spans="1:6">
      <c r="A264" s="194"/>
      <c r="B264" s="194"/>
      <c r="C264" s="206"/>
      <c r="D264" s="206"/>
      <c r="E264" s="234"/>
      <c r="F264" s="194"/>
    </row>
    <row r="265" spans="1:6">
      <c r="A265" s="194"/>
      <c r="B265" s="194"/>
      <c r="C265" s="194"/>
      <c r="D265" s="194"/>
      <c r="E265" s="194"/>
      <c r="F265" s="194"/>
    </row>
    <row r="266" spans="1:6">
      <c r="A266" s="235" t="s">
        <v>53</v>
      </c>
      <c r="B266" s="235"/>
      <c r="C266" s="235"/>
      <c r="D266" s="235" t="s">
        <v>54</v>
      </c>
      <c r="E266" s="235"/>
      <c r="F266" s="235"/>
    </row>
    <row r="267" spans="1:6">
      <c r="A267" s="235"/>
      <c r="B267" s="235"/>
      <c r="C267" s="235"/>
      <c r="D267" s="235"/>
      <c r="E267" s="235"/>
      <c r="F267" s="235"/>
    </row>
    <row r="268" spans="1:6">
      <c r="A268" s="88" t="s">
        <v>100</v>
      </c>
      <c r="B268" s="88"/>
      <c r="C268" s="88"/>
      <c r="D268" s="88" t="s">
        <v>101</v>
      </c>
      <c r="E268" s="88"/>
      <c r="F268" s="88"/>
    </row>
    <row r="269" spans="1:6">
      <c r="A269" s="88"/>
      <c r="B269" s="88"/>
      <c r="C269" s="88"/>
      <c r="D269" s="88"/>
      <c r="E269" s="88"/>
      <c r="F269" s="88"/>
    </row>
    <row r="270" spans="1:6">
      <c r="A270" s="88"/>
      <c r="B270" s="88"/>
      <c r="C270" s="88"/>
      <c r="D270" s="88"/>
      <c r="E270" s="88"/>
      <c r="F270" s="88"/>
    </row>
    <row r="271" spans="1:6">
      <c r="A271" s="236"/>
      <c r="B271" s="236"/>
      <c r="C271" s="236"/>
      <c r="D271" s="236"/>
      <c r="E271" s="236"/>
      <c r="F271" s="236"/>
    </row>
    <row r="272" spans="1:6">
      <c r="A272" s="237" t="s">
        <v>57</v>
      </c>
      <c r="B272" s="237"/>
      <c r="C272" s="237"/>
      <c r="D272" s="194"/>
      <c r="E272" s="194"/>
      <c r="F272" s="194"/>
    </row>
    <row r="273" spans="1:6">
      <c r="A273" s="237"/>
      <c r="B273" s="237"/>
      <c r="C273" s="237"/>
      <c r="D273" s="194"/>
      <c r="E273" s="194"/>
      <c r="F273" s="194"/>
    </row>
    <row r="274" spans="1:6">
      <c r="A274" s="194"/>
      <c r="B274" s="194"/>
      <c r="C274" s="194"/>
      <c r="D274" s="194"/>
      <c r="E274" s="194"/>
      <c r="F274" s="194"/>
    </row>
    <row r="275" spans="1:6">
      <c r="A275" s="193" t="s">
        <v>110</v>
      </c>
      <c r="B275" s="193"/>
      <c r="C275" s="193"/>
      <c r="D275" s="193"/>
      <c r="E275" s="193"/>
      <c r="F275" s="193"/>
    </row>
    <row r="276" spans="1:6">
      <c r="A276" s="194"/>
      <c r="B276" s="194"/>
      <c r="C276" s="194"/>
      <c r="D276" s="194"/>
      <c r="E276" s="194"/>
      <c r="F276" s="194"/>
    </row>
    <row r="277" spans="1:6">
      <c r="A277" s="195" t="s">
        <v>3</v>
      </c>
      <c r="B277" s="195"/>
      <c r="C277" s="244" t="s">
        <v>4</v>
      </c>
      <c r="D277" s="194"/>
      <c r="E277" s="195" t="s">
        <v>5</v>
      </c>
      <c r="F277" s="245" t="s">
        <v>90</v>
      </c>
    </row>
    <row r="278" spans="1:6">
      <c r="A278" s="195"/>
      <c r="B278" s="195"/>
      <c r="C278" s="244"/>
      <c r="D278" s="194"/>
      <c r="E278" s="195"/>
      <c r="F278" s="246"/>
    </row>
    <row r="279" spans="1:6">
      <c r="A279" s="194"/>
      <c r="B279" s="194"/>
      <c r="C279" s="194"/>
      <c r="D279" s="194"/>
      <c r="E279" s="194"/>
      <c r="F279" s="194"/>
    </row>
    <row r="280" spans="1:6">
      <c r="A280" s="195" t="s">
        <v>6</v>
      </c>
      <c r="B280" s="195"/>
      <c r="C280" s="247" t="s">
        <v>91</v>
      </c>
      <c r="D280" s="244"/>
      <c r="E280" s="244"/>
      <c r="F280" s="244"/>
    </row>
    <row r="281" spans="1:6">
      <c r="A281" s="195"/>
      <c r="B281" s="195"/>
      <c r="C281" s="244"/>
      <c r="D281" s="244"/>
      <c r="E281" s="244"/>
      <c r="F281" s="244"/>
    </row>
    <row r="282" spans="1:6">
      <c r="A282" s="194"/>
      <c r="B282" s="194"/>
      <c r="C282" s="194"/>
      <c r="D282" s="194"/>
      <c r="E282" s="194"/>
      <c r="F282" s="194"/>
    </row>
    <row r="283" spans="1:6">
      <c r="A283" s="198" t="s">
        <v>8</v>
      </c>
      <c r="B283" s="198"/>
      <c r="C283" s="198" t="s">
        <v>9</v>
      </c>
      <c r="D283" s="198"/>
      <c r="E283" s="198" t="s">
        <v>10</v>
      </c>
      <c r="F283" s="199" t="s">
        <v>11</v>
      </c>
    </row>
    <row r="284" spans="1:6">
      <c r="A284" s="198"/>
      <c r="B284" s="198"/>
      <c r="C284" s="198"/>
      <c r="D284" s="198"/>
      <c r="E284" s="198"/>
      <c r="F284" s="200"/>
    </row>
    <row r="285" spans="1:6">
      <c r="A285" s="201" t="s">
        <v>111</v>
      </c>
      <c r="B285" s="201"/>
      <c r="C285" s="247" t="s">
        <v>93</v>
      </c>
      <c r="D285" s="247"/>
      <c r="E285" s="202">
        <v>0.17399999999999999</v>
      </c>
      <c r="F285" s="202">
        <v>-0.1482</v>
      </c>
    </row>
    <row r="286" spans="1:6">
      <c r="A286" s="203"/>
      <c r="B286" s="203"/>
      <c r="C286" s="203"/>
      <c r="D286" s="203"/>
      <c r="E286" s="204"/>
      <c r="F286" s="205"/>
    </row>
    <row r="287" spans="1:6">
      <c r="A287" s="206" t="s">
        <v>14</v>
      </c>
      <c r="B287" s="206"/>
      <c r="C287" s="207" t="s">
        <v>15</v>
      </c>
      <c r="D287" s="198"/>
      <c r="E287" s="198" t="s">
        <v>16</v>
      </c>
      <c r="F287" s="198"/>
    </row>
    <row r="288" spans="1:6">
      <c r="A288" s="206"/>
      <c r="B288" s="206"/>
      <c r="C288" s="207"/>
      <c r="D288" s="198"/>
      <c r="E288" s="198"/>
      <c r="F288" s="198"/>
    </row>
    <row r="289" spans="1:6">
      <c r="A289" s="206"/>
      <c r="B289" s="206"/>
      <c r="C289" s="248">
        <v>6093</v>
      </c>
      <c r="D289" s="249"/>
      <c r="E289" s="244" t="s">
        <v>112</v>
      </c>
      <c r="F289" s="244"/>
    </row>
    <row r="290" spans="1:6">
      <c r="A290" s="206"/>
      <c r="B290" s="206"/>
      <c r="C290" s="203"/>
      <c r="D290" s="203"/>
      <c r="E290" s="204"/>
      <c r="F290" s="205"/>
    </row>
    <row r="291" spans="1:6">
      <c r="A291" s="206"/>
      <c r="B291" s="206"/>
      <c r="C291" s="207" t="s">
        <v>18</v>
      </c>
      <c r="D291" s="198"/>
      <c r="E291" s="198" t="s">
        <v>16</v>
      </c>
      <c r="F291" s="198"/>
    </row>
    <row r="292" spans="1:6">
      <c r="A292" s="206"/>
      <c r="B292" s="206"/>
      <c r="C292" s="207"/>
      <c r="D292" s="198"/>
      <c r="E292" s="198"/>
      <c r="F292" s="198"/>
    </row>
    <row r="293" spans="1:6">
      <c r="A293" s="206"/>
      <c r="B293" s="206"/>
      <c r="C293" s="248">
        <v>4776</v>
      </c>
      <c r="D293" s="249"/>
      <c r="E293" s="244" t="s">
        <v>112</v>
      </c>
      <c r="F293" s="244"/>
    </row>
    <row r="294" spans="1:6">
      <c r="A294" s="194"/>
      <c r="B294" s="194"/>
      <c r="C294" s="194"/>
      <c r="D294" s="194"/>
      <c r="E294" s="194"/>
      <c r="F294" s="194"/>
    </row>
    <row r="295" spans="1:6">
      <c r="A295" s="210" t="s">
        <v>19</v>
      </c>
      <c r="B295" s="210"/>
      <c r="C295" s="210"/>
      <c r="D295" s="210"/>
      <c r="E295" s="210"/>
      <c r="F295" s="210"/>
    </row>
    <row r="296" spans="1:6">
      <c r="A296" s="206" t="s">
        <v>20</v>
      </c>
      <c r="B296" s="206"/>
      <c r="C296" s="250" t="s">
        <v>113</v>
      </c>
      <c r="D296" s="251"/>
      <c r="E296" s="251"/>
      <c r="F296" s="252"/>
    </row>
    <row r="297" spans="1:6">
      <c r="A297" s="253" t="s">
        <v>22</v>
      </c>
      <c r="B297" s="253"/>
      <c r="C297" s="254" t="s">
        <v>93</v>
      </c>
      <c r="D297" s="254"/>
      <c r="E297" s="254"/>
      <c r="F297" s="254"/>
    </row>
    <row r="298" spans="1:6">
      <c r="A298" s="253" t="s">
        <v>24</v>
      </c>
      <c r="B298" s="253"/>
      <c r="C298" s="255" t="s">
        <v>25</v>
      </c>
      <c r="D298" s="255"/>
      <c r="E298" s="255"/>
      <c r="F298" s="255"/>
    </row>
    <row r="299" spans="1:6">
      <c r="A299" s="253" t="s">
        <v>26</v>
      </c>
      <c r="B299" s="253"/>
      <c r="C299" s="255" t="s">
        <v>95</v>
      </c>
      <c r="D299" s="255"/>
      <c r="E299" s="255"/>
      <c r="F299" s="255"/>
    </row>
    <row r="300" spans="1:6">
      <c r="A300" s="256" t="s">
        <v>28</v>
      </c>
      <c r="B300" s="257"/>
      <c r="C300" s="255" t="s">
        <v>105</v>
      </c>
      <c r="D300" s="255"/>
      <c r="E300" s="255"/>
      <c r="F300" s="255"/>
    </row>
    <row r="301" spans="1:6">
      <c r="A301" s="253" t="s">
        <v>30</v>
      </c>
      <c r="B301" s="253"/>
      <c r="C301" s="255" t="s">
        <v>31</v>
      </c>
      <c r="D301" s="255"/>
      <c r="E301" s="255"/>
      <c r="F301" s="255"/>
    </row>
    <row r="302" spans="1:6">
      <c r="A302" s="9"/>
      <c r="B302" s="9"/>
      <c r="C302" s="203"/>
      <c r="D302" s="203"/>
      <c r="E302" s="203"/>
      <c r="F302" s="203"/>
    </row>
    <row r="303" spans="1:6">
      <c r="A303" s="210" t="s">
        <v>32</v>
      </c>
      <c r="B303" s="210"/>
      <c r="C303" s="210"/>
      <c r="D303" s="210"/>
      <c r="E303" s="210"/>
      <c r="F303" s="210"/>
    </row>
    <row r="304" spans="1:6">
      <c r="A304" s="219" t="s">
        <v>33</v>
      </c>
      <c r="B304" s="80" t="s">
        <v>114</v>
      </c>
      <c r="C304" s="80"/>
      <c r="D304" s="80"/>
      <c r="E304" s="80"/>
      <c r="F304" s="80"/>
    </row>
    <row r="305" spans="1:6">
      <c r="A305" s="219" t="s">
        <v>35</v>
      </c>
      <c r="B305" s="80" t="s">
        <v>115</v>
      </c>
      <c r="C305" s="80"/>
      <c r="D305" s="80"/>
      <c r="E305" s="80"/>
      <c r="F305" s="80"/>
    </row>
    <row r="306" spans="1:6">
      <c r="A306" s="194"/>
      <c r="B306" s="194"/>
      <c r="C306" s="194"/>
      <c r="D306" s="194"/>
      <c r="E306" s="194"/>
      <c r="F306" s="194"/>
    </row>
    <row r="307" spans="1:6">
      <c r="A307" s="210" t="s">
        <v>37</v>
      </c>
      <c r="B307" s="210"/>
      <c r="C307" s="210"/>
      <c r="D307" s="210"/>
      <c r="E307" s="210"/>
      <c r="F307" s="210"/>
    </row>
    <row r="308" spans="1:6">
      <c r="A308" s="220"/>
      <c r="B308" s="220"/>
      <c r="C308" s="220"/>
      <c r="D308" s="220"/>
      <c r="E308" s="220"/>
      <c r="F308" s="220"/>
    </row>
    <row r="309" spans="1:6">
      <c r="A309" s="221" t="s">
        <v>38</v>
      </c>
      <c r="B309" s="221" t="s">
        <v>39</v>
      </c>
      <c r="C309" s="221"/>
      <c r="D309" s="221"/>
      <c r="E309" s="221"/>
      <c r="F309" s="199" t="s">
        <v>40</v>
      </c>
    </row>
    <row r="310" spans="1:6">
      <c r="A310" s="221"/>
      <c r="B310" s="222" t="s">
        <v>41</v>
      </c>
      <c r="C310" s="222" t="s">
        <v>42</v>
      </c>
      <c r="D310" s="222" t="s">
        <v>43</v>
      </c>
      <c r="E310" s="223" t="s">
        <v>44</v>
      </c>
      <c r="F310" s="224"/>
    </row>
    <row r="311" spans="1:6">
      <c r="A311" s="225" t="s">
        <v>45</v>
      </c>
      <c r="B311" s="226">
        <v>340</v>
      </c>
      <c r="C311" s="226">
        <v>301</v>
      </c>
      <c r="D311" s="227">
        <v>274</v>
      </c>
      <c r="E311" s="226">
        <f>SUM(B311:D311)</f>
        <v>915</v>
      </c>
      <c r="F311" s="228" t="s">
        <v>112</v>
      </c>
    </row>
    <row r="312" spans="1:6">
      <c r="A312" s="225" t="s">
        <v>47</v>
      </c>
      <c r="B312" s="226">
        <v>359</v>
      </c>
      <c r="C312" s="226">
        <v>411</v>
      </c>
      <c r="D312" s="226">
        <v>390</v>
      </c>
      <c r="E312" s="226">
        <f>SUM(B312:D312)</f>
        <v>1160</v>
      </c>
      <c r="F312" s="228" t="s">
        <v>112</v>
      </c>
    </row>
    <row r="313" spans="1:6">
      <c r="A313" s="229" t="s">
        <v>18</v>
      </c>
      <c r="B313" s="226">
        <v>398</v>
      </c>
      <c r="C313" s="226">
        <v>398</v>
      </c>
      <c r="D313" s="226">
        <v>398</v>
      </c>
      <c r="E313" s="226">
        <f>SUM(B313:D313)</f>
        <v>1194</v>
      </c>
      <c r="F313" s="228" t="s">
        <v>112</v>
      </c>
    </row>
    <row r="314" spans="1:6">
      <c r="A314" s="231" t="s">
        <v>15</v>
      </c>
      <c r="B314" s="226">
        <v>359</v>
      </c>
      <c r="C314" s="226">
        <v>411</v>
      </c>
      <c r="D314" s="226">
        <v>390</v>
      </c>
      <c r="E314" s="226">
        <f>SUM(B314:D314)</f>
        <v>1160</v>
      </c>
      <c r="F314" s="228" t="s">
        <v>112</v>
      </c>
    </row>
    <row r="315" spans="1:6" ht="27">
      <c r="A315" s="229" t="s">
        <v>99</v>
      </c>
      <c r="B315" s="258">
        <f>(B311-B312)/B312</f>
        <v>-5.2924791086350974E-2</v>
      </c>
      <c r="C315" s="258">
        <f>(C311-C312)/C312</f>
        <v>-0.26763990267639903</v>
      </c>
      <c r="D315" s="258">
        <f>(D311-D312)/D312</f>
        <v>-0.29743589743589743</v>
      </c>
      <c r="E315" s="258">
        <f>(E311-E312)/E312</f>
        <v>-0.21120689655172414</v>
      </c>
      <c r="F315" s="228" t="s">
        <v>50</v>
      </c>
    </row>
    <row r="316" spans="1:6">
      <c r="A316" s="194"/>
      <c r="B316" s="194"/>
      <c r="C316" s="194"/>
      <c r="D316" s="194"/>
      <c r="E316" s="194"/>
      <c r="F316" s="194"/>
    </row>
    <row r="317" spans="1:6">
      <c r="A317" s="194"/>
      <c r="B317" s="194"/>
      <c r="C317" s="206" t="s">
        <v>51</v>
      </c>
      <c r="D317" s="206"/>
      <c r="E317" s="233">
        <f>(E311-E312)/E312</f>
        <v>-0.21120689655172414</v>
      </c>
      <c r="F317" s="194"/>
    </row>
    <row r="318" spans="1:6">
      <c r="A318" s="194"/>
      <c r="B318" s="194"/>
      <c r="C318" s="206"/>
      <c r="D318" s="206"/>
      <c r="E318" s="234"/>
      <c r="F318" s="194"/>
    </row>
    <row r="319" spans="1:6">
      <c r="A319" s="194"/>
      <c r="B319" s="194"/>
      <c r="C319" s="194"/>
      <c r="D319" s="194"/>
      <c r="E319" s="194"/>
      <c r="F319" s="194"/>
    </row>
    <row r="320" spans="1:6">
      <c r="A320" s="235" t="s">
        <v>53</v>
      </c>
      <c r="B320" s="235"/>
      <c r="C320" s="235"/>
      <c r="D320" s="235" t="s">
        <v>54</v>
      </c>
      <c r="E320" s="235"/>
      <c r="F320" s="235"/>
    </row>
    <row r="321" spans="1:6">
      <c r="A321" s="235"/>
      <c r="B321" s="235"/>
      <c r="C321" s="235"/>
      <c r="D321" s="235"/>
      <c r="E321" s="235"/>
      <c r="F321" s="235"/>
    </row>
    <row r="322" spans="1:6">
      <c r="A322" s="88" t="s">
        <v>100</v>
      </c>
      <c r="B322" s="88"/>
      <c r="C322" s="88"/>
      <c r="D322" s="88" t="s">
        <v>101</v>
      </c>
      <c r="E322" s="88"/>
      <c r="F322" s="88"/>
    </row>
    <row r="323" spans="1:6">
      <c r="A323" s="88"/>
      <c r="B323" s="88"/>
      <c r="C323" s="88"/>
      <c r="D323" s="88"/>
      <c r="E323" s="88"/>
      <c r="F323" s="88"/>
    </row>
    <row r="324" spans="1:6">
      <c r="A324" s="88"/>
      <c r="B324" s="88"/>
      <c r="C324" s="88"/>
      <c r="D324" s="88"/>
      <c r="E324" s="88"/>
      <c r="F324" s="88"/>
    </row>
    <row r="325" spans="1:6">
      <c r="A325" s="236"/>
      <c r="B325" s="236"/>
      <c r="C325" s="236"/>
      <c r="D325" s="236"/>
      <c r="E325" s="236"/>
      <c r="F325" s="236"/>
    </row>
    <row r="326" spans="1:6">
      <c r="A326" s="237" t="s">
        <v>57</v>
      </c>
      <c r="B326" s="237"/>
      <c r="C326" s="237"/>
      <c r="D326" s="194"/>
      <c r="E326" s="194"/>
      <c r="F326" s="194"/>
    </row>
    <row r="327" spans="1:6">
      <c r="A327" s="237"/>
      <c r="B327" s="237"/>
      <c r="C327" s="237"/>
      <c r="D327" s="194"/>
      <c r="E327" s="194"/>
      <c r="F327" s="194"/>
    </row>
    <row r="328" spans="1:6">
      <c r="A328" s="194"/>
      <c r="B328" s="194"/>
      <c r="C328" s="194"/>
      <c r="D328" s="194"/>
      <c r="E328" s="194"/>
      <c r="F328" s="194"/>
    </row>
    <row r="329" spans="1:6">
      <c r="A329" s="193" t="s">
        <v>116</v>
      </c>
      <c r="B329" s="193"/>
      <c r="C329" s="193"/>
      <c r="D329" s="193"/>
      <c r="E329" s="193"/>
      <c r="F329" s="193"/>
    </row>
    <row r="330" spans="1:6">
      <c r="A330" s="194"/>
      <c r="B330" s="194"/>
      <c r="C330" s="194"/>
      <c r="D330" s="194"/>
      <c r="E330" s="194"/>
      <c r="F330" s="194"/>
    </row>
    <row r="331" spans="1:6">
      <c r="A331" s="195" t="s">
        <v>3</v>
      </c>
      <c r="B331" s="195"/>
      <c r="C331" s="244" t="s">
        <v>4</v>
      </c>
      <c r="D331" s="194"/>
      <c r="E331" s="195" t="s">
        <v>5</v>
      </c>
      <c r="F331" s="245" t="s">
        <v>90</v>
      </c>
    </row>
    <row r="332" spans="1:6">
      <c r="A332" s="195"/>
      <c r="B332" s="195"/>
      <c r="C332" s="244"/>
      <c r="D332" s="194"/>
      <c r="E332" s="195"/>
      <c r="F332" s="246"/>
    </row>
    <row r="333" spans="1:6">
      <c r="A333" s="194"/>
      <c r="B333" s="194"/>
      <c r="C333" s="194"/>
      <c r="D333" s="194"/>
      <c r="E333" s="194"/>
      <c r="F333" s="194"/>
    </row>
    <row r="334" spans="1:6">
      <c r="A334" s="195" t="s">
        <v>6</v>
      </c>
      <c r="B334" s="195"/>
      <c r="C334" s="247" t="s">
        <v>91</v>
      </c>
      <c r="D334" s="244"/>
      <c r="E334" s="244"/>
      <c r="F334" s="244"/>
    </row>
    <row r="335" spans="1:6">
      <c r="A335" s="195"/>
      <c r="B335" s="195"/>
      <c r="C335" s="244"/>
      <c r="D335" s="244"/>
      <c r="E335" s="244"/>
      <c r="F335" s="244"/>
    </row>
    <row r="336" spans="1:6">
      <c r="A336" s="194"/>
      <c r="B336" s="194"/>
      <c r="C336" s="194"/>
      <c r="D336" s="194"/>
      <c r="E336" s="194"/>
      <c r="F336" s="194"/>
    </row>
    <row r="337" spans="1:6">
      <c r="A337" s="198" t="s">
        <v>8</v>
      </c>
      <c r="B337" s="198"/>
      <c r="C337" s="198" t="s">
        <v>9</v>
      </c>
      <c r="D337" s="198"/>
      <c r="E337" s="198" t="s">
        <v>10</v>
      </c>
      <c r="F337" s="199" t="s">
        <v>11</v>
      </c>
    </row>
    <row r="338" spans="1:6">
      <c r="A338" s="198"/>
      <c r="B338" s="198"/>
      <c r="C338" s="198"/>
      <c r="D338" s="198"/>
      <c r="E338" s="198"/>
      <c r="F338" s="200"/>
    </row>
    <row r="339" spans="1:6">
      <c r="A339" s="201" t="s">
        <v>117</v>
      </c>
      <c r="B339" s="201"/>
      <c r="C339" s="247" t="s">
        <v>93</v>
      </c>
      <c r="D339" s="247"/>
      <c r="E339" s="202">
        <v>0</v>
      </c>
      <c r="F339" s="202">
        <v>0.24279999999999999</v>
      </c>
    </row>
    <row r="340" spans="1:6">
      <c r="A340" s="203"/>
      <c r="B340" s="203"/>
      <c r="C340" s="203"/>
      <c r="D340" s="203"/>
      <c r="E340" s="204"/>
      <c r="F340" s="205"/>
    </row>
    <row r="341" spans="1:6">
      <c r="A341" s="206" t="s">
        <v>14</v>
      </c>
      <c r="B341" s="206"/>
      <c r="C341" s="207" t="s">
        <v>15</v>
      </c>
      <c r="D341" s="198"/>
      <c r="E341" s="198" t="s">
        <v>16</v>
      </c>
      <c r="F341" s="198"/>
    </row>
    <row r="342" spans="1:6">
      <c r="A342" s="206"/>
      <c r="B342" s="206"/>
      <c r="C342" s="207"/>
      <c r="D342" s="198"/>
      <c r="E342" s="198"/>
      <c r="F342" s="198"/>
    </row>
    <row r="343" spans="1:6">
      <c r="A343" s="206"/>
      <c r="B343" s="206"/>
      <c r="C343" s="248">
        <v>6093</v>
      </c>
      <c r="D343" s="249"/>
      <c r="E343" s="244" t="s">
        <v>62</v>
      </c>
      <c r="F343" s="244"/>
    </row>
    <row r="344" spans="1:6">
      <c r="A344" s="206"/>
      <c r="B344" s="206"/>
      <c r="C344" s="203"/>
      <c r="D344" s="203"/>
      <c r="E344" s="204"/>
      <c r="F344" s="205"/>
    </row>
    <row r="345" spans="1:6">
      <c r="A345" s="206"/>
      <c r="B345" s="206"/>
      <c r="C345" s="207" t="s">
        <v>18</v>
      </c>
      <c r="D345" s="198"/>
      <c r="E345" s="198" t="s">
        <v>16</v>
      </c>
      <c r="F345" s="198"/>
    </row>
    <row r="346" spans="1:6">
      <c r="A346" s="206"/>
      <c r="B346" s="206"/>
      <c r="C346" s="207"/>
      <c r="D346" s="198"/>
      <c r="E346" s="198"/>
      <c r="F346" s="198"/>
    </row>
    <row r="347" spans="1:6">
      <c r="A347" s="206"/>
      <c r="B347" s="206"/>
      <c r="C347" s="248">
        <v>6500</v>
      </c>
      <c r="D347" s="249"/>
      <c r="E347" s="244" t="s">
        <v>62</v>
      </c>
      <c r="F347" s="244"/>
    </row>
    <row r="348" spans="1:6">
      <c r="A348" s="194"/>
      <c r="B348" s="194"/>
      <c r="C348" s="194"/>
      <c r="D348" s="194"/>
      <c r="E348" s="194"/>
      <c r="F348" s="194"/>
    </row>
    <row r="349" spans="1:6">
      <c r="A349" s="210" t="s">
        <v>19</v>
      </c>
      <c r="B349" s="210"/>
      <c r="C349" s="210"/>
      <c r="D349" s="210"/>
      <c r="E349" s="210"/>
      <c r="F349" s="210"/>
    </row>
    <row r="350" spans="1:6">
      <c r="A350" s="206" t="s">
        <v>20</v>
      </c>
      <c r="B350" s="206"/>
      <c r="C350" s="250" t="s">
        <v>118</v>
      </c>
      <c r="D350" s="251"/>
      <c r="E350" s="251"/>
      <c r="F350" s="252"/>
    </row>
    <row r="351" spans="1:6">
      <c r="A351" s="253" t="s">
        <v>22</v>
      </c>
      <c r="B351" s="253"/>
      <c r="C351" s="254" t="s">
        <v>93</v>
      </c>
      <c r="D351" s="254"/>
      <c r="E351" s="254"/>
      <c r="F351" s="254"/>
    </row>
    <row r="352" spans="1:6">
      <c r="A352" s="253" t="s">
        <v>24</v>
      </c>
      <c r="B352" s="253"/>
      <c r="C352" s="255" t="s">
        <v>25</v>
      </c>
      <c r="D352" s="255"/>
      <c r="E352" s="255"/>
      <c r="F352" s="255"/>
    </row>
    <row r="353" spans="1:6">
      <c r="A353" s="253" t="s">
        <v>26</v>
      </c>
      <c r="B353" s="253"/>
      <c r="C353" s="255" t="s">
        <v>95</v>
      </c>
      <c r="D353" s="255"/>
      <c r="E353" s="255"/>
      <c r="F353" s="255"/>
    </row>
    <row r="354" spans="1:6">
      <c r="A354" s="256" t="s">
        <v>28</v>
      </c>
      <c r="B354" s="257"/>
      <c r="C354" s="255" t="s">
        <v>105</v>
      </c>
      <c r="D354" s="255"/>
      <c r="E354" s="255"/>
      <c r="F354" s="255"/>
    </row>
    <row r="355" spans="1:6">
      <c r="A355" s="253" t="s">
        <v>30</v>
      </c>
      <c r="B355" s="253"/>
      <c r="C355" s="255" t="s">
        <v>31</v>
      </c>
      <c r="D355" s="255"/>
      <c r="E355" s="255"/>
      <c r="F355" s="255"/>
    </row>
    <row r="356" spans="1:6">
      <c r="A356" s="9"/>
      <c r="B356" s="9"/>
      <c r="C356" s="203"/>
      <c r="D356" s="203"/>
      <c r="E356" s="203"/>
      <c r="F356" s="203"/>
    </row>
    <row r="357" spans="1:6">
      <c r="A357" s="210" t="s">
        <v>32</v>
      </c>
      <c r="B357" s="210"/>
      <c r="C357" s="210"/>
      <c r="D357" s="210"/>
      <c r="E357" s="210"/>
      <c r="F357" s="210"/>
    </row>
    <row r="358" spans="1:6">
      <c r="A358" s="219" t="s">
        <v>33</v>
      </c>
      <c r="B358" s="80" t="s">
        <v>119</v>
      </c>
      <c r="C358" s="80"/>
      <c r="D358" s="80"/>
      <c r="E358" s="80"/>
      <c r="F358" s="80"/>
    </row>
    <row r="359" spans="1:6">
      <c r="A359" s="219" t="s">
        <v>35</v>
      </c>
      <c r="B359" s="80" t="s">
        <v>120</v>
      </c>
      <c r="C359" s="80"/>
      <c r="D359" s="80"/>
      <c r="E359" s="80"/>
      <c r="F359" s="80"/>
    </row>
    <row r="360" spans="1:6">
      <c r="A360" s="194"/>
      <c r="B360" s="194"/>
      <c r="C360" s="194"/>
      <c r="D360" s="194"/>
      <c r="E360" s="194"/>
      <c r="F360" s="194"/>
    </row>
    <row r="361" spans="1:6">
      <c r="A361" s="210" t="s">
        <v>37</v>
      </c>
      <c r="B361" s="210"/>
      <c r="C361" s="210"/>
      <c r="D361" s="210"/>
      <c r="E361" s="210"/>
      <c r="F361" s="210"/>
    </row>
    <row r="362" spans="1:6">
      <c r="A362" s="220"/>
      <c r="B362" s="220"/>
      <c r="C362" s="220"/>
      <c r="D362" s="220"/>
      <c r="E362" s="220"/>
      <c r="F362" s="220"/>
    </row>
    <row r="363" spans="1:6">
      <c r="A363" s="221" t="s">
        <v>38</v>
      </c>
      <c r="B363" s="221" t="s">
        <v>39</v>
      </c>
      <c r="C363" s="221"/>
      <c r="D363" s="221"/>
      <c r="E363" s="221"/>
      <c r="F363" s="199" t="s">
        <v>40</v>
      </c>
    </row>
    <row r="364" spans="1:6">
      <c r="A364" s="221"/>
      <c r="B364" s="222" t="s">
        <v>41</v>
      </c>
      <c r="C364" s="222" t="s">
        <v>42</v>
      </c>
      <c r="D364" s="222" t="s">
        <v>43</v>
      </c>
      <c r="E364" s="223" t="s">
        <v>44</v>
      </c>
      <c r="F364" s="224"/>
    </row>
    <row r="365" spans="1:6">
      <c r="A365" s="225" t="s">
        <v>45</v>
      </c>
      <c r="B365" s="226">
        <v>436</v>
      </c>
      <c r="C365" s="226">
        <v>597</v>
      </c>
      <c r="D365" s="227">
        <v>201</v>
      </c>
      <c r="E365" s="226">
        <f>SUM(B365:D365)</f>
        <v>1234</v>
      </c>
      <c r="F365" s="228" t="s">
        <v>109</v>
      </c>
    </row>
    <row r="366" spans="1:6">
      <c r="A366" s="225" t="s">
        <v>47</v>
      </c>
      <c r="B366" s="226">
        <v>388</v>
      </c>
      <c r="C366" s="226">
        <v>583</v>
      </c>
      <c r="D366" s="226">
        <v>576</v>
      </c>
      <c r="E366" s="226">
        <f>SUM(B366:D366)</f>
        <v>1547</v>
      </c>
      <c r="F366" s="228" t="s">
        <v>109</v>
      </c>
    </row>
    <row r="367" spans="1:6">
      <c r="A367" s="229" t="s">
        <v>18</v>
      </c>
      <c r="B367" s="226">
        <v>541</v>
      </c>
      <c r="C367" s="226">
        <v>541</v>
      </c>
      <c r="D367" s="226">
        <v>541</v>
      </c>
      <c r="E367" s="226">
        <f>SUM(B367:D367)</f>
        <v>1623</v>
      </c>
      <c r="F367" s="228" t="s">
        <v>109</v>
      </c>
    </row>
    <row r="368" spans="1:6">
      <c r="A368" s="231" t="s">
        <v>15</v>
      </c>
      <c r="B368" s="226">
        <v>388</v>
      </c>
      <c r="C368" s="226">
        <v>583</v>
      </c>
      <c r="D368" s="226">
        <v>576</v>
      </c>
      <c r="E368" s="226">
        <f>SUM(B368:D368)</f>
        <v>1547</v>
      </c>
      <c r="F368" s="228" t="s">
        <v>109</v>
      </c>
    </row>
    <row r="369" spans="1:6" ht="27">
      <c r="A369" s="229" t="s">
        <v>99</v>
      </c>
      <c r="B369" s="258">
        <f>(B365-B366)/B366</f>
        <v>0.12371134020618557</v>
      </c>
      <c r="C369" s="258">
        <f>(C365-C366)/C366</f>
        <v>2.4013722126929673E-2</v>
      </c>
      <c r="D369" s="258">
        <f>(D365-D366)/D366</f>
        <v>-0.65104166666666663</v>
      </c>
      <c r="E369" s="258">
        <f>(E365-E366)/E366</f>
        <v>-0.20232708468002586</v>
      </c>
      <c r="F369" s="228" t="s">
        <v>50</v>
      </c>
    </row>
    <row r="370" spans="1:6">
      <c r="A370" s="194"/>
      <c r="B370" s="194"/>
      <c r="C370" s="194"/>
      <c r="D370" s="194"/>
      <c r="E370" s="194"/>
      <c r="F370" s="194"/>
    </row>
    <row r="371" spans="1:6">
      <c r="A371" s="194"/>
      <c r="B371" s="194"/>
      <c r="C371" s="206" t="s">
        <v>51</v>
      </c>
      <c r="D371" s="206"/>
      <c r="E371" s="233">
        <f>(E365-E366)/E366</f>
        <v>-0.20232708468002586</v>
      </c>
      <c r="F371" s="194"/>
    </row>
    <row r="372" spans="1:6">
      <c r="A372" s="194"/>
      <c r="B372" s="194"/>
      <c r="C372" s="206"/>
      <c r="D372" s="206"/>
      <c r="E372" s="234"/>
      <c r="F372" s="194"/>
    </row>
    <row r="373" spans="1:6">
      <c r="A373" s="194"/>
      <c r="B373" s="194"/>
      <c r="C373" s="194"/>
      <c r="D373" s="194"/>
      <c r="E373" s="194"/>
      <c r="F373" s="194"/>
    </row>
    <row r="374" spans="1:6">
      <c r="A374" s="235" t="s">
        <v>53</v>
      </c>
      <c r="B374" s="235"/>
      <c r="C374" s="235"/>
      <c r="D374" s="235" t="s">
        <v>54</v>
      </c>
      <c r="E374" s="235"/>
      <c r="F374" s="235"/>
    </row>
    <row r="375" spans="1:6">
      <c r="A375" s="235"/>
      <c r="B375" s="235"/>
      <c r="C375" s="235"/>
      <c r="D375" s="235"/>
      <c r="E375" s="235"/>
      <c r="F375" s="235"/>
    </row>
    <row r="376" spans="1:6">
      <c r="A376" s="88" t="s">
        <v>100</v>
      </c>
      <c r="B376" s="88"/>
      <c r="C376" s="88"/>
      <c r="D376" s="88" t="s">
        <v>101</v>
      </c>
      <c r="E376" s="88"/>
      <c r="F376" s="88"/>
    </row>
    <row r="377" spans="1:6">
      <c r="A377" s="88"/>
      <c r="B377" s="88"/>
      <c r="C377" s="88"/>
      <c r="D377" s="88"/>
      <c r="E377" s="88"/>
      <c r="F377" s="88"/>
    </row>
    <row r="378" spans="1:6">
      <c r="A378" s="88"/>
      <c r="B378" s="88"/>
      <c r="C378" s="88"/>
      <c r="D378" s="88"/>
      <c r="E378" s="88"/>
      <c r="F378" s="88"/>
    </row>
    <row r="379" spans="1:6">
      <c r="A379" s="236"/>
      <c r="B379" s="236"/>
      <c r="C379" s="236"/>
      <c r="D379" s="236"/>
      <c r="E379" s="236"/>
      <c r="F379" s="236"/>
    </row>
    <row r="380" spans="1:6">
      <c r="A380" s="237" t="s">
        <v>57</v>
      </c>
      <c r="B380" s="237"/>
      <c r="C380" s="237"/>
      <c r="D380" s="194"/>
      <c r="E380" s="194"/>
      <c r="F380" s="194"/>
    </row>
    <row r="381" spans="1:6">
      <c r="A381" s="237"/>
      <c r="B381" s="237"/>
      <c r="C381" s="237"/>
      <c r="D381" s="194"/>
      <c r="E381" s="194"/>
      <c r="F381" s="194"/>
    </row>
    <row r="382" spans="1:6">
      <c r="A382" s="194"/>
      <c r="B382" s="194"/>
      <c r="C382" s="194"/>
      <c r="D382" s="194"/>
      <c r="E382" s="194"/>
      <c r="F382" s="194"/>
    </row>
    <row r="383" spans="1:6">
      <c r="A383" s="193" t="s">
        <v>116</v>
      </c>
      <c r="B383" s="193"/>
      <c r="C383" s="193"/>
      <c r="D383" s="193"/>
      <c r="E383" s="193"/>
      <c r="F383" s="193"/>
    </row>
    <row r="384" spans="1:6">
      <c r="A384" s="194"/>
      <c r="B384" s="194"/>
      <c r="C384" s="194"/>
      <c r="D384" s="194"/>
      <c r="E384" s="194"/>
      <c r="F384" s="194"/>
    </row>
    <row r="385" spans="1:6">
      <c r="A385" s="195" t="s">
        <v>3</v>
      </c>
      <c r="B385" s="195"/>
      <c r="C385" s="244" t="s">
        <v>4</v>
      </c>
      <c r="D385" s="194"/>
      <c r="E385" s="195" t="s">
        <v>5</v>
      </c>
      <c r="F385" s="245" t="s">
        <v>90</v>
      </c>
    </row>
    <row r="386" spans="1:6">
      <c r="A386" s="195"/>
      <c r="B386" s="195"/>
      <c r="C386" s="244"/>
      <c r="D386" s="194"/>
      <c r="E386" s="195"/>
      <c r="F386" s="246"/>
    </row>
    <row r="387" spans="1:6">
      <c r="A387" s="194"/>
      <c r="B387" s="194"/>
      <c r="C387" s="194"/>
      <c r="D387" s="194"/>
      <c r="E387" s="194"/>
      <c r="F387" s="194"/>
    </row>
    <row r="388" spans="1:6">
      <c r="A388" s="195" t="s">
        <v>6</v>
      </c>
      <c r="B388" s="195"/>
      <c r="C388" s="247" t="s">
        <v>91</v>
      </c>
      <c r="D388" s="244"/>
      <c r="E388" s="244"/>
      <c r="F388" s="244"/>
    </row>
    <row r="389" spans="1:6">
      <c r="A389" s="195"/>
      <c r="B389" s="195"/>
      <c r="C389" s="244"/>
      <c r="D389" s="244"/>
      <c r="E389" s="244"/>
      <c r="F389" s="244"/>
    </row>
    <row r="390" spans="1:6">
      <c r="A390" s="194"/>
      <c r="B390" s="194"/>
      <c r="C390" s="194"/>
      <c r="D390" s="194"/>
      <c r="E390" s="194"/>
      <c r="F390" s="194"/>
    </row>
    <row r="391" spans="1:6">
      <c r="A391" s="198" t="s">
        <v>8</v>
      </c>
      <c r="B391" s="198"/>
      <c r="C391" s="198" t="s">
        <v>9</v>
      </c>
      <c r="D391" s="198"/>
      <c r="E391" s="198" t="s">
        <v>10</v>
      </c>
      <c r="F391" s="199" t="s">
        <v>11</v>
      </c>
    </row>
    <row r="392" spans="1:6">
      <c r="A392" s="198"/>
      <c r="B392" s="198"/>
      <c r="C392" s="198"/>
      <c r="D392" s="198"/>
      <c r="E392" s="198"/>
      <c r="F392" s="200"/>
    </row>
    <row r="393" spans="1:6">
      <c r="A393" s="201" t="s">
        <v>117</v>
      </c>
      <c r="B393" s="201"/>
      <c r="C393" s="247" t="s">
        <v>93</v>
      </c>
      <c r="D393" s="247"/>
      <c r="E393" s="202">
        <v>0</v>
      </c>
      <c r="F393" s="202">
        <v>0.24279999999999999</v>
      </c>
    </row>
    <row r="394" spans="1:6">
      <c r="A394" s="203"/>
      <c r="B394" s="203"/>
      <c r="C394" s="203"/>
      <c r="D394" s="203"/>
      <c r="E394" s="204"/>
      <c r="F394" s="205"/>
    </row>
    <row r="395" spans="1:6">
      <c r="A395" s="206" t="s">
        <v>14</v>
      </c>
      <c r="B395" s="206"/>
      <c r="C395" s="207" t="s">
        <v>15</v>
      </c>
      <c r="D395" s="198"/>
      <c r="E395" s="198" t="s">
        <v>16</v>
      </c>
      <c r="F395" s="198"/>
    </row>
    <row r="396" spans="1:6">
      <c r="A396" s="206"/>
      <c r="B396" s="206"/>
      <c r="C396" s="207"/>
      <c r="D396" s="198"/>
      <c r="E396" s="198"/>
      <c r="F396" s="198"/>
    </row>
    <row r="397" spans="1:6">
      <c r="A397" s="206"/>
      <c r="B397" s="206"/>
      <c r="C397" s="248">
        <v>6093</v>
      </c>
      <c r="D397" s="249"/>
      <c r="E397" s="244" t="s">
        <v>62</v>
      </c>
      <c r="F397" s="244"/>
    </row>
    <row r="398" spans="1:6">
      <c r="A398" s="206"/>
      <c r="B398" s="206"/>
      <c r="C398" s="203"/>
      <c r="D398" s="203"/>
      <c r="E398" s="204"/>
      <c r="F398" s="205"/>
    </row>
    <row r="399" spans="1:6">
      <c r="A399" s="206"/>
      <c r="B399" s="206"/>
      <c r="C399" s="207" t="s">
        <v>18</v>
      </c>
      <c r="D399" s="198"/>
      <c r="E399" s="198" t="s">
        <v>16</v>
      </c>
      <c r="F399" s="198"/>
    </row>
    <row r="400" spans="1:6">
      <c r="A400" s="206"/>
      <c r="B400" s="206"/>
      <c r="C400" s="207"/>
      <c r="D400" s="198"/>
      <c r="E400" s="198"/>
      <c r="F400" s="198"/>
    </row>
    <row r="401" spans="1:6">
      <c r="A401" s="206"/>
      <c r="B401" s="206"/>
      <c r="C401" s="248">
        <v>6500</v>
      </c>
      <c r="D401" s="249"/>
      <c r="E401" s="244" t="s">
        <v>62</v>
      </c>
      <c r="F401" s="244"/>
    </row>
    <row r="402" spans="1:6">
      <c r="A402" s="194"/>
      <c r="B402" s="194"/>
      <c r="C402" s="194"/>
      <c r="D402" s="194"/>
      <c r="E402" s="194"/>
      <c r="F402" s="194"/>
    </row>
    <row r="403" spans="1:6">
      <c r="A403" s="210" t="s">
        <v>19</v>
      </c>
      <c r="B403" s="210"/>
      <c r="C403" s="210"/>
      <c r="D403" s="210"/>
      <c r="E403" s="210"/>
      <c r="F403" s="210"/>
    </row>
    <row r="404" spans="1:6">
      <c r="A404" s="206" t="s">
        <v>20</v>
      </c>
      <c r="B404" s="206"/>
      <c r="C404" s="250" t="s">
        <v>118</v>
      </c>
      <c r="D404" s="251"/>
      <c r="E404" s="251"/>
      <c r="F404" s="252"/>
    </row>
    <row r="405" spans="1:6">
      <c r="A405" s="253" t="s">
        <v>22</v>
      </c>
      <c r="B405" s="253"/>
      <c r="C405" s="254" t="s">
        <v>93</v>
      </c>
      <c r="D405" s="254"/>
      <c r="E405" s="254"/>
      <c r="F405" s="254"/>
    </row>
    <row r="406" spans="1:6">
      <c r="A406" s="253" t="s">
        <v>24</v>
      </c>
      <c r="B406" s="253"/>
      <c r="C406" s="255" t="s">
        <v>25</v>
      </c>
      <c r="D406" s="255"/>
      <c r="E406" s="255"/>
      <c r="F406" s="255"/>
    </row>
    <row r="407" spans="1:6">
      <c r="A407" s="253" t="s">
        <v>26</v>
      </c>
      <c r="B407" s="253"/>
      <c r="C407" s="255" t="s">
        <v>95</v>
      </c>
      <c r="D407" s="255"/>
      <c r="E407" s="255"/>
      <c r="F407" s="255"/>
    </row>
    <row r="408" spans="1:6">
      <c r="A408" s="256" t="s">
        <v>28</v>
      </c>
      <c r="B408" s="257"/>
      <c r="C408" s="255" t="s">
        <v>105</v>
      </c>
      <c r="D408" s="255"/>
      <c r="E408" s="255"/>
      <c r="F408" s="255"/>
    </row>
    <row r="409" spans="1:6">
      <c r="A409" s="253" t="s">
        <v>30</v>
      </c>
      <c r="B409" s="253"/>
      <c r="C409" s="255" t="s">
        <v>31</v>
      </c>
      <c r="D409" s="255"/>
      <c r="E409" s="255"/>
      <c r="F409" s="255"/>
    </row>
    <row r="410" spans="1:6">
      <c r="A410" s="9"/>
      <c r="B410" s="9"/>
      <c r="C410" s="203"/>
      <c r="D410" s="203"/>
      <c r="E410" s="203"/>
      <c r="F410" s="203"/>
    </row>
    <row r="411" spans="1:6">
      <c r="A411" s="210" t="s">
        <v>32</v>
      </c>
      <c r="B411" s="210"/>
      <c r="C411" s="210"/>
      <c r="D411" s="210"/>
      <c r="E411" s="210"/>
      <c r="F411" s="210"/>
    </row>
    <row r="412" spans="1:6">
      <c r="A412" s="219" t="s">
        <v>33</v>
      </c>
      <c r="B412" s="80" t="s">
        <v>119</v>
      </c>
      <c r="C412" s="80"/>
      <c r="D412" s="80"/>
      <c r="E412" s="80"/>
      <c r="F412" s="80"/>
    </row>
    <row r="413" spans="1:6">
      <c r="A413" s="219" t="s">
        <v>35</v>
      </c>
      <c r="B413" s="80" t="s">
        <v>120</v>
      </c>
      <c r="C413" s="80"/>
      <c r="D413" s="80"/>
      <c r="E413" s="80"/>
      <c r="F413" s="80"/>
    </row>
    <row r="414" spans="1:6">
      <c r="A414" s="194"/>
      <c r="B414" s="194"/>
      <c r="C414" s="194"/>
      <c r="D414" s="194"/>
      <c r="E414" s="194"/>
      <c r="F414" s="194"/>
    </row>
    <row r="415" spans="1:6">
      <c r="A415" s="210" t="s">
        <v>37</v>
      </c>
      <c r="B415" s="210"/>
      <c r="C415" s="210"/>
      <c r="D415" s="210"/>
      <c r="E415" s="210"/>
      <c r="F415" s="210"/>
    </row>
    <row r="416" spans="1:6">
      <c r="A416" s="220"/>
      <c r="B416" s="220"/>
      <c r="C416" s="220"/>
      <c r="D416" s="220"/>
      <c r="E416" s="220"/>
      <c r="F416" s="220"/>
    </row>
    <row r="417" spans="1:6">
      <c r="A417" s="221" t="s">
        <v>38</v>
      </c>
      <c r="B417" s="221" t="s">
        <v>39</v>
      </c>
      <c r="C417" s="221"/>
      <c r="D417" s="221"/>
      <c r="E417" s="221"/>
      <c r="F417" s="199" t="s">
        <v>40</v>
      </c>
    </row>
    <row r="418" spans="1:6">
      <c r="A418" s="221"/>
      <c r="B418" s="222" t="s">
        <v>41</v>
      </c>
      <c r="C418" s="222" t="s">
        <v>42</v>
      </c>
      <c r="D418" s="222" t="s">
        <v>43</v>
      </c>
      <c r="E418" s="223" t="s">
        <v>44</v>
      </c>
      <c r="F418" s="224"/>
    </row>
    <row r="419" spans="1:6">
      <c r="A419" s="225" t="s">
        <v>45</v>
      </c>
      <c r="B419" s="226">
        <v>436</v>
      </c>
      <c r="C419" s="226">
        <v>597</v>
      </c>
      <c r="D419" s="227">
        <v>201</v>
      </c>
      <c r="E419" s="226">
        <f>SUM(B419:D419)</f>
        <v>1234</v>
      </c>
      <c r="F419" s="228" t="s">
        <v>109</v>
      </c>
    </row>
    <row r="420" spans="1:6">
      <c r="A420" s="225" t="s">
        <v>47</v>
      </c>
      <c r="B420" s="226">
        <v>388</v>
      </c>
      <c r="C420" s="226">
        <v>583</v>
      </c>
      <c r="D420" s="226">
        <v>576</v>
      </c>
      <c r="E420" s="226">
        <f>SUM(B420:D420)</f>
        <v>1547</v>
      </c>
      <c r="F420" s="228" t="s">
        <v>109</v>
      </c>
    </row>
    <row r="421" spans="1:6">
      <c r="A421" s="229" t="s">
        <v>18</v>
      </c>
      <c r="B421" s="226">
        <v>541</v>
      </c>
      <c r="C421" s="226">
        <v>541</v>
      </c>
      <c r="D421" s="226">
        <v>541</v>
      </c>
      <c r="E421" s="226">
        <f>SUM(B421:D421)</f>
        <v>1623</v>
      </c>
      <c r="F421" s="228" t="s">
        <v>109</v>
      </c>
    </row>
    <row r="422" spans="1:6">
      <c r="A422" s="231" t="s">
        <v>15</v>
      </c>
      <c r="B422" s="226">
        <v>388</v>
      </c>
      <c r="C422" s="226">
        <v>583</v>
      </c>
      <c r="D422" s="226">
        <v>576</v>
      </c>
      <c r="E422" s="226">
        <f>SUM(B422:D422)</f>
        <v>1547</v>
      </c>
      <c r="F422" s="228" t="s">
        <v>109</v>
      </c>
    </row>
    <row r="423" spans="1:6" ht="27">
      <c r="A423" s="229" t="s">
        <v>99</v>
      </c>
      <c r="B423" s="258">
        <f>(B419-B420)/B420</f>
        <v>0.12371134020618557</v>
      </c>
      <c r="C423" s="258">
        <f>(C419-C420)/C420</f>
        <v>2.4013722126929673E-2</v>
      </c>
      <c r="D423" s="258">
        <f>(D419-D420)/D420</f>
        <v>-0.65104166666666663</v>
      </c>
      <c r="E423" s="258">
        <f>(E419-E420)/E420</f>
        <v>-0.20232708468002586</v>
      </c>
      <c r="F423" s="228" t="s">
        <v>50</v>
      </c>
    </row>
    <row r="424" spans="1:6">
      <c r="A424" s="194"/>
      <c r="B424" s="194"/>
      <c r="C424" s="194"/>
      <c r="D424" s="194"/>
      <c r="E424" s="194"/>
      <c r="F424" s="194"/>
    </row>
    <row r="425" spans="1:6">
      <c r="A425" s="194"/>
      <c r="B425" s="194"/>
      <c r="C425" s="206" t="s">
        <v>51</v>
      </c>
      <c r="D425" s="206"/>
      <c r="E425" s="233">
        <f>(E419-E420)/E420</f>
        <v>-0.20232708468002586</v>
      </c>
      <c r="F425" s="194"/>
    </row>
    <row r="426" spans="1:6">
      <c r="A426" s="194"/>
      <c r="B426" s="194"/>
      <c r="C426" s="206"/>
      <c r="D426" s="206"/>
      <c r="E426" s="234"/>
      <c r="F426" s="194"/>
    </row>
    <row r="427" spans="1:6">
      <c r="A427" s="194"/>
      <c r="B427" s="194"/>
      <c r="C427" s="194"/>
      <c r="D427" s="194"/>
      <c r="E427" s="194"/>
      <c r="F427" s="194"/>
    </row>
    <row r="428" spans="1:6">
      <c r="A428" s="235" t="s">
        <v>53</v>
      </c>
      <c r="B428" s="235"/>
      <c r="C428" s="235"/>
      <c r="D428" s="235" t="s">
        <v>54</v>
      </c>
      <c r="E428" s="235"/>
      <c r="F428" s="235"/>
    </row>
    <row r="429" spans="1:6">
      <c r="A429" s="235"/>
      <c r="B429" s="235"/>
      <c r="C429" s="235"/>
      <c r="D429" s="235"/>
      <c r="E429" s="235"/>
      <c r="F429" s="235"/>
    </row>
    <row r="430" spans="1:6">
      <c r="A430" s="88" t="s">
        <v>100</v>
      </c>
      <c r="B430" s="88"/>
      <c r="C430" s="88"/>
      <c r="D430" s="88" t="s">
        <v>101</v>
      </c>
      <c r="E430" s="88"/>
      <c r="F430" s="88"/>
    </row>
    <row r="431" spans="1:6">
      <c r="A431" s="88"/>
      <c r="B431" s="88"/>
      <c r="C431" s="88"/>
      <c r="D431" s="88"/>
      <c r="E431" s="88"/>
      <c r="F431" s="88"/>
    </row>
    <row r="432" spans="1:6">
      <c r="A432" s="88"/>
      <c r="B432" s="88"/>
      <c r="C432" s="88"/>
      <c r="D432" s="88"/>
      <c r="E432" s="88"/>
      <c r="F432" s="88"/>
    </row>
    <row r="433" spans="1:6">
      <c r="A433" s="236"/>
      <c r="B433" s="236"/>
      <c r="C433" s="236"/>
      <c r="D433" s="236"/>
      <c r="E433" s="236"/>
      <c r="F433" s="236"/>
    </row>
    <row r="434" spans="1:6">
      <c r="A434" s="237" t="s">
        <v>57</v>
      </c>
      <c r="B434" s="237"/>
      <c r="C434" s="237"/>
      <c r="D434" s="194"/>
      <c r="E434" s="194"/>
      <c r="F434" s="194"/>
    </row>
    <row r="435" spans="1:6">
      <c r="A435" s="237"/>
      <c r="B435" s="237"/>
      <c r="C435" s="237"/>
      <c r="D435" s="194"/>
      <c r="E435" s="194"/>
      <c r="F435" s="194"/>
    </row>
    <row r="436" spans="1:6">
      <c r="A436" s="194"/>
      <c r="B436" s="194"/>
      <c r="C436" s="194"/>
      <c r="D436" s="194"/>
      <c r="E436" s="194"/>
      <c r="F436" s="194"/>
    </row>
    <row r="437" spans="1:6">
      <c r="A437" s="192" t="s">
        <v>161</v>
      </c>
      <c r="B437" s="192"/>
      <c r="C437" s="192"/>
      <c r="D437" s="192"/>
      <c r="E437" s="192"/>
      <c r="F437" s="192"/>
    </row>
    <row r="438" spans="1:6">
      <c r="A438" s="194"/>
      <c r="B438" s="194"/>
      <c r="C438" s="194"/>
      <c r="D438" s="194"/>
      <c r="E438" s="194"/>
      <c r="F438" s="194"/>
    </row>
    <row r="439" spans="1:6">
      <c r="A439" s="195" t="s">
        <v>3</v>
      </c>
      <c r="B439" s="195"/>
      <c r="C439" s="188" t="s">
        <v>4</v>
      </c>
      <c r="D439" s="194"/>
      <c r="E439" s="195" t="s">
        <v>5</v>
      </c>
      <c r="F439" s="259">
        <v>43557</v>
      </c>
    </row>
    <row r="440" spans="1:6">
      <c r="A440" s="195"/>
      <c r="B440" s="195"/>
      <c r="C440" s="189"/>
      <c r="D440" s="194"/>
      <c r="E440" s="195"/>
      <c r="F440" s="189"/>
    </row>
    <row r="441" spans="1:6">
      <c r="A441" s="194"/>
      <c r="B441" s="194"/>
      <c r="C441" s="194"/>
      <c r="D441" s="194"/>
      <c r="E441" s="194"/>
      <c r="F441" s="194"/>
    </row>
    <row r="442" spans="1:6">
      <c r="A442" s="195" t="s">
        <v>6</v>
      </c>
      <c r="B442" s="195"/>
      <c r="C442" s="260" t="s">
        <v>162</v>
      </c>
      <c r="D442" s="261"/>
      <c r="E442" s="261"/>
      <c r="F442" s="262"/>
    </row>
    <row r="443" spans="1:6">
      <c r="A443" s="195"/>
      <c r="B443" s="195"/>
      <c r="C443" s="263"/>
      <c r="D443" s="264"/>
      <c r="E443" s="264"/>
      <c r="F443" s="265"/>
    </row>
    <row r="444" spans="1:6">
      <c r="A444" s="194"/>
      <c r="B444" s="194"/>
      <c r="C444" s="194"/>
      <c r="D444" s="194"/>
      <c r="E444" s="194"/>
      <c r="F444" s="194"/>
    </row>
    <row r="445" spans="1:6">
      <c r="A445" s="198" t="s">
        <v>8</v>
      </c>
      <c r="B445" s="198"/>
      <c r="C445" s="198" t="s">
        <v>9</v>
      </c>
      <c r="D445" s="198"/>
      <c r="E445" s="198" t="s">
        <v>10</v>
      </c>
      <c r="F445" s="199" t="s">
        <v>11</v>
      </c>
    </row>
    <row r="446" spans="1:6">
      <c r="A446" s="198"/>
      <c r="B446" s="198"/>
      <c r="C446" s="198"/>
      <c r="D446" s="198"/>
      <c r="E446" s="198"/>
      <c r="F446" s="200"/>
    </row>
    <row r="447" spans="1:6">
      <c r="A447" s="201" t="s">
        <v>163</v>
      </c>
      <c r="B447" s="201"/>
      <c r="C447" s="201" t="s">
        <v>164</v>
      </c>
      <c r="D447" s="201"/>
      <c r="E447" s="266">
        <v>1380</v>
      </c>
      <c r="F447" s="267">
        <v>0.10340000000000001</v>
      </c>
    </row>
    <row r="448" spans="1:6">
      <c r="A448" s="203"/>
      <c r="B448" s="203"/>
      <c r="C448" s="203"/>
      <c r="D448" s="203"/>
      <c r="E448" s="204"/>
      <c r="F448" s="205"/>
    </row>
    <row r="449" spans="1:6">
      <c r="A449" s="206" t="s">
        <v>14</v>
      </c>
      <c r="B449" s="206"/>
      <c r="C449" s="207" t="s">
        <v>15</v>
      </c>
      <c r="D449" s="198"/>
      <c r="E449" s="198" t="s">
        <v>16</v>
      </c>
      <c r="F449" s="198"/>
    </row>
    <row r="450" spans="1:6">
      <c r="A450" s="206"/>
      <c r="B450" s="206"/>
      <c r="C450" s="207"/>
      <c r="D450" s="198"/>
      <c r="E450" s="198"/>
      <c r="F450" s="198"/>
    </row>
    <row r="451" spans="1:6">
      <c r="A451" s="206"/>
      <c r="B451" s="206"/>
      <c r="C451" s="208">
        <v>1380</v>
      </c>
      <c r="D451" s="209"/>
      <c r="E451" s="55" t="s">
        <v>165</v>
      </c>
      <c r="F451" s="55"/>
    </row>
    <row r="452" spans="1:6">
      <c r="A452" s="206"/>
      <c r="B452" s="206"/>
      <c r="C452" s="203"/>
      <c r="D452" s="203"/>
      <c r="E452" s="204"/>
      <c r="F452" s="205"/>
    </row>
    <row r="453" spans="1:6">
      <c r="A453" s="206"/>
      <c r="B453" s="206"/>
      <c r="C453" s="207" t="s">
        <v>18</v>
      </c>
      <c r="D453" s="198"/>
      <c r="E453" s="198" t="s">
        <v>16</v>
      </c>
      <c r="F453" s="198"/>
    </row>
    <row r="454" spans="1:6">
      <c r="A454" s="206"/>
      <c r="B454" s="206"/>
      <c r="C454" s="207"/>
      <c r="D454" s="198"/>
      <c r="E454" s="198"/>
      <c r="F454" s="198"/>
    </row>
    <row r="455" spans="1:6">
      <c r="A455" s="206"/>
      <c r="B455" s="206"/>
      <c r="C455" s="208">
        <v>1600</v>
      </c>
      <c r="D455" s="209"/>
      <c r="E455" s="55" t="s">
        <v>165</v>
      </c>
      <c r="F455" s="55"/>
    </row>
    <row r="456" spans="1:6">
      <c r="A456" s="194"/>
      <c r="B456" s="194"/>
      <c r="C456" s="194"/>
      <c r="D456" s="194"/>
      <c r="E456" s="194"/>
      <c r="F456" s="194"/>
    </row>
    <row r="457" spans="1:6">
      <c r="A457" s="210" t="s">
        <v>19</v>
      </c>
      <c r="B457" s="210"/>
      <c r="C457" s="210"/>
      <c r="D457" s="210"/>
      <c r="E457" s="210"/>
      <c r="F457" s="210"/>
    </row>
    <row r="458" spans="1:6">
      <c r="A458" s="211" t="s">
        <v>20</v>
      </c>
      <c r="B458" s="211"/>
      <c r="C458" s="80" t="s">
        <v>166</v>
      </c>
      <c r="D458" s="216"/>
      <c r="E458" s="216"/>
      <c r="F458" s="216"/>
    </row>
    <row r="459" spans="1:6">
      <c r="A459" s="211" t="s">
        <v>22</v>
      </c>
      <c r="B459" s="211"/>
      <c r="C459" s="216" t="s">
        <v>167</v>
      </c>
      <c r="D459" s="216"/>
      <c r="E459" s="216"/>
      <c r="F459" s="216"/>
    </row>
    <row r="460" spans="1:6">
      <c r="A460" s="211" t="s">
        <v>24</v>
      </c>
      <c r="B460" s="211"/>
      <c r="C460" s="216" t="s">
        <v>168</v>
      </c>
      <c r="D460" s="216"/>
      <c r="E460" s="216"/>
      <c r="F460" s="216"/>
    </row>
    <row r="461" spans="1:6">
      <c r="A461" s="211" t="s">
        <v>26</v>
      </c>
      <c r="B461" s="211"/>
      <c r="C461" s="216" t="s">
        <v>27</v>
      </c>
      <c r="D461" s="216"/>
      <c r="E461" s="216"/>
      <c r="F461" s="216"/>
    </row>
    <row r="462" spans="1:6">
      <c r="A462" s="217" t="s">
        <v>28</v>
      </c>
      <c r="B462" s="218"/>
      <c r="C462" s="216" t="s">
        <v>66</v>
      </c>
      <c r="D462" s="216"/>
      <c r="E462" s="216"/>
      <c r="F462" s="216"/>
    </row>
    <row r="463" spans="1:6">
      <c r="A463" s="211" t="s">
        <v>30</v>
      </c>
      <c r="B463" s="211"/>
      <c r="C463" s="216" t="s">
        <v>169</v>
      </c>
      <c r="D463" s="216"/>
      <c r="E463" s="216"/>
      <c r="F463" s="216"/>
    </row>
    <row r="464" spans="1:6">
      <c r="A464" s="9"/>
      <c r="B464" s="9"/>
      <c r="C464" s="203"/>
      <c r="D464" s="203"/>
      <c r="E464" s="203"/>
      <c r="F464" s="203"/>
    </row>
    <row r="465" spans="1:6">
      <c r="A465" s="210" t="s">
        <v>32</v>
      </c>
      <c r="B465" s="210"/>
      <c r="C465" s="210"/>
      <c r="D465" s="210"/>
      <c r="E465" s="210"/>
      <c r="F465" s="210"/>
    </row>
    <row r="466" spans="1:6">
      <c r="A466" s="219" t="s">
        <v>33</v>
      </c>
      <c r="B466" s="88" t="s">
        <v>170</v>
      </c>
      <c r="C466" s="88"/>
      <c r="D466" s="88"/>
      <c r="E466" s="88"/>
      <c r="F466" s="88"/>
    </row>
    <row r="467" spans="1:6">
      <c r="A467" s="219" t="s">
        <v>35</v>
      </c>
      <c r="B467" s="88" t="s">
        <v>171</v>
      </c>
      <c r="C467" s="88"/>
      <c r="D467" s="88"/>
      <c r="E467" s="88"/>
      <c r="F467" s="88"/>
    </row>
    <row r="468" spans="1:6">
      <c r="A468" s="194"/>
      <c r="B468" s="194"/>
      <c r="C468" s="194"/>
      <c r="D468" s="194"/>
      <c r="E468" s="194"/>
      <c r="F468" s="194"/>
    </row>
    <row r="469" spans="1:6">
      <c r="A469" s="210" t="s">
        <v>37</v>
      </c>
      <c r="B469" s="210"/>
      <c r="C469" s="210"/>
      <c r="D469" s="210"/>
      <c r="E469" s="210"/>
      <c r="F469" s="210"/>
    </row>
    <row r="470" spans="1:6">
      <c r="A470" s="220" t="s">
        <v>172</v>
      </c>
      <c r="B470" s="220"/>
      <c r="C470" s="220"/>
      <c r="D470" s="220"/>
      <c r="E470" s="220"/>
      <c r="F470" s="220"/>
    </row>
    <row r="471" spans="1:6">
      <c r="A471" s="221" t="s">
        <v>38</v>
      </c>
      <c r="B471" s="221" t="s">
        <v>39</v>
      </c>
      <c r="C471" s="221"/>
      <c r="D471" s="221"/>
      <c r="E471" s="221"/>
      <c r="F471" s="199" t="s">
        <v>40</v>
      </c>
    </row>
    <row r="472" spans="1:6">
      <c r="A472" s="221"/>
      <c r="B472" s="222" t="s">
        <v>41</v>
      </c>
      <c r="C472" s="222" t="s">
        <v>42</v>
      </c>
      <c r="D472" s="222" t="s">
        <v>43</v>
      </c>
      <c r="E472" s="223" t="s">
        <v>44</v>
      </c>
      <c r="F472" s="224"/>
    </row>
    <row r="473" spans="1:6">
      <c r="A473" s="225" t="s">
        <v>45</v>
      </c>
      <c r="B473" s="226">
        <v>125</v>
      </c>
      <c r="C473" s="226">
        <v>176</v>
      </c>
      <c r="D473" s="226">
        <v>179</v>
      </c>
      <c r="E473" s="226">
        <f>SUM(B473:D473)</f>
        <v>480</v>
      </c>
      <c r="F473" s="228" t="s">
        <v>165</v>
      </c>
    </row>
    <row r="474" spans="1:6">
      <c r="A474" s="225" t="s">
        <v>47</v>
      </c>
      <c r="B474" s="226">
        <v>99</v>
      </c>
      <c r="C474" s="226">
        <v>162</v>
      </c>
      <c r="D474" s="226">
        <v>111</v>
      </c>
      <c r="E474" s="226">
        <f t="shared" ref="E474:E476" si="3">SUM(B474:D474)</f>
        <v>372</v>
      </c>
      <c r="F474" s="228" t="s">
        <v>165</v>
      </c>
    </row>
    <row r="475" spans="1:6">
      <c r="A475" s="229" t="s">
        <v>18</v>
      </c>
      <c r="B475" s="240">
        <v>150</v>
      </c>
      <c r="C475" s="240">
        <v>140</v>
      </c>
      <c r="D475" s="240">
        <v>150</v>
      </c>
      <c r="E475" s="226">
        <f t="shared" si="3"/>
        <v>440</v>
      </c>
      <c r="F475" s="228" t="s">
        <v>165</v>
      </c>
    </row>
    <row r="476" spans="1:6">
      <c r="A476" s="231" t="s">
        <v>15</v>
      </c>
      <c r="B476" s="226">
        <v>99</v>
      </c>
      <c r="C476" s="226">
        <v>162</v>
      </c>
      <c r="D476" s="226">
        <v>111</v>
      </c>
      <c r="E476" s="226">
        <f t="shared" si="3"/>
        <v>372</v>
      </c>
      <c r="F476" s="228" t="s">
        <v>165</v>
      </c>
    </row>
    <row r="477" spans="1:6" ht="27">
      <c r="A477" s="229" t="s">
        <v>99</v>
      </c>
      <c r="B477" s="232">
        <f>((B473-B474)/B474)*100</f>
        <v>26.262626262626267</v>
      </c>
      <c r="C477" s="232">
        <f t="shared" ref="C477:D477" si="4">((C473-C474)/C474)*100</f>
        <v>8.6419753086419746</v>
      </c>
      <c r="D477" s="232">
        <f t="shared" si="4"/>
        <v>61.261261261261254</v>
      </c>
      <c r="E477" s="232">
        <f>((E473-E474)/E474)*100</f>
        <v>29.032258064516132</v>
      </c>
      <c r="F477" s="228" t="s">
        <v>165</v>
      </c>
    </row>
    <row r="478" spans="1:6">
      <c r="A478" s="194"/>
      <c r="B478" s="194"/>
      <c r="C478" s="194"/>
      <c r="D478" s="194"/>
      <c r="E478" s="194"/>
      <c r="F478" s="194"/>
    </row>
    <row r="479" spans="1:6">
      <c r="A479" s="194"/>
      <c r="B479" s="194"/>
      <c r="C479" s="206" t="s">
        <v>51</v>
      </c>
      <c r="D479" s="206"/>
      <c r="E479" s="268">
        <f>E477</f>
        <v>29.032258064516132</v>
      </c>
      <c r="F479" s="194"/>
    </row>
    <row r="480" spans="1:6">
      <c r="A480" s="194"/>
      <c r="B480" s="194"/>
      <c r="C480" s="206"/>
      <c r="D480" s="206"/>
      <c r="E480" s="189"/>
      <c r="F480" s="194"/>
    </row>
    <row r="481" spans="1:6">
      <c r="A481" s="194"/>
      <c r="B481" s="194"/>
      <c r="C481" s="194"/>
      <c r="D481" s="194"/>
      <c r="E481" s="194"/>
      <c r="F481" s="194"/>
    </row>
    <row r="482" spans="1:6">
      <c r="A482" s="235" t="s">
        <v>53</v>
      </c>
      <c r="B482" s="235"/>
      <c r="C482" s="235"/>
      <c r="D482" s="235" t="s">
        <v>54</v>
      </c>
      <c r="E482" s="235"/>
      <c r="F482" s="235"/>
    </row>
    <row r="483" spans="1:6">
      <c r="A483" s="235"/>
      <c r="B483" s="235"/>
      <c r="C483" s="235"/>
      <c r="D483" s="235"/>
      <c r="E483" s="235"/>
      <c r="F483" s="235"/>
    </row>
    <row r="484" spans="1:6">
      <c r="A484" s="269" t="s">
        <v>173</v>
      </c>
      <c r="B484" s="270"/>
      <c r="C484" s="271"/>
      <c r="D484" s="55"/>
      <c r="E484" s="55"/>
      <c r="F484" s="55"/>
    </row>
    <row r="485" spans="1:6">
      <c r="A485" s="272"/>
      <c r="B485" s="273"/>
      <c r="C485" s="274"/>
      <c r="D485" s="55"/>
      <c r="E485" s="55"/>
      <c r="F485" s="55"/>
    </row>
    <row r="486" spans="1:6">
      <c r="A486" s="275"/>
      <c r="B486" s="276"/>
      <c r="C486" s="277"/>
      <c r="D486" s="55"/>
      <c r="E486" s="55"/>
      <c r="F486" s="55"/>
    </row>
    <row r="487" spans="1:6">
      <c r="A487" s="236"/>
      <c r="B487" s="236"/>
      <c r="C487" s="236"/>
      <c r="D487" s="236"/>
      <c r="E487" s="236"/>
      <c r="F487" s="236"/>
    </row>
    <row r="488" spans="1:6">
      <c r="A488" s="237" t="s">
        <v>57</v>
      </c>
      <c r="B488" s="237"/>
      <c r="C488" s="237"/>
      <c r="D488" s="194"/>
      <c r="E488" s="194"/>
      <c r="F488" s="194"/>
    </row>
    <row r="489" spans="1:6">
      <c r="A489" s="237"/>
      <c r="B489" s="237"/>
      <c r="C489" s="237"/>
      <c r="D489" s="194"/>
      <c r="E489" s="194"/>
      <c r="F489" s="194"/>
    </row>
    <row r="490" spans="1:6">
      <c r="A490" s="194"/>
      <c r="B490" s="194"/>
      <c r="C490" s="194"/>
      <c r="D490" s="194"/>
      <c r="E490" s="194"/>
      <c r="F490" s="194"/>
    </row>
    <row r="491" spans="1:6">
      <c r="A491" s="192" t="s">
        <v>161</v>
      </c>
      <c r="B491" s="192"/>
      <c r="C491" s="192"/>
      <c r="D491" s="192"/>
      <c r="E491" s="192"/>
      <c r="F491" s="192"/>
    </row>
    <row r="492" spans="1:6">
      <c r="A492" s="194"/>
      <c r="B492" s="194"/>
      <c r="C492" s="194"/>
      <c r="D492" s="194"/>
      <c r="E492" s="194"/>
      <c r="F492" s="194"/>
    </row>
    <row r="493" spans="1:6">
      <c r="A493" s="195" t="s">
        <v>3</v>
      </c>
      <c r="B493" s="195"/>
      <c r="C493" s="188" t="s">
        <v>4</v>
      </c>
      <c r="D493" s="194"/>
      <c r="E493" s="195" t="s">
        <v>5</v>
      </c>
      <c r="F493" s="259">
        <v>43557</v>
      </c>
    </row>
    <row r="494" spans="1:6">
      <c r="A494" s="195"/>
      <c r="B494" s="195"/>
      <c r="C494" s="189"/>
      <c r="D494" s="194"/>
      <c r="E494" s="195"/>
      <c r="F494" s="189"/>
    </row>
    <row r="495" spans="1:6">
      <c r="A495" s="194"/>
      <c r="B495" s="194"/>
      <c r="C495" s="194"/>
      <c r="D495" s="194"/>
      <c r="E495" s="194"/>
      <c r="F495" s="194"/>
    </row>
    <row r="496" spans="1:6">
      <c r="A496" s="195" t="s">
        <v>6</v>
      </c>
      <c r="B496" s="195"/>
      <c r="C496" s="260" t="s">
        <v>162</v>
      </c>
      <c r="D496" s="261"/>
      <c r="E496" s="261"/>
      <c r="F496" s="262"/>
    </row>
    <row r="497" spans="1:6">
      <c r="A497" s="195"/>
      <c r="B497" s="195"/>
      <c r="C497" s="263"/>
      <c r="D497" s="264"/>
      <c r="E497" s="264"/>
      <c r="F497" s="265"/>
    </row>
    <row r="498" spans="1:6">
      <c r="A498" s="194"/>
      <c r="B498" s="194"/>
      <c r="C498" s="194"/>
      <c r="D498" s="194"/>
      <c r="E498" s="194"/>
      <c r="F498" s="194"/>
    </row>
    <row r="499" spans="1:6">
      <c r="A499" s="198" t="s">
        <v>8</v>
      </c>
      <c r="B499" s="198"/>
      <c r="C499" s="198" t="s">
        <v>9</v>
      </c>
      <c r="D499" s="198"/>
      <c r="E499" s="198" t="s">
        <v>10</v>
      </c>
      <c r="F499" s="199" t="s">
        <v>11</v>
      </c>
    </row>
    <row r="500" spans="1:6">
      <c r="A500" s="198"/>
      <c r="B500" s="198"/>
      <c r="C500" s="198"/>
      <c r="D500" s="198"/>
      <c r="E500" s="198"/>
      <c r="F500" s="200"/>
    </row>
    <row r="501" spans="1:6">
      <c r="A501" s="201" t="s">
        <v>175</v>
      </c>
      <c r="B501" s="201"/>
      <c r="C501" s="201" t="s">
        <v>164</v>
      </c>
      <c r="D501" s="201"/>
      <c r="E501" s="266"/>
      <c r="F501" s="267"/>
    </row>
    <row r="502" spans="1:6">
      <c r="A502" s="203"/>
      <c r="B502" s="203"/>
      <c r="C502" s="203"/>
      <c r="D502" s="203"/>
      <c r="E502" s="204"/>
      <c r="F502" s="205"/>
    </row>
    <row r="503" spans="1:6">
      <c r="A503" s="206" t="s">
        <v>14</v>
      </c>
      <c r="B503" s="206"/>
      <c r="C503" s="207" t="s">
        <v>15</v>
      </c>
      <c r="D503" s="198"/>
      <c r="E503" s="198" t="s">
        <v>16</v>
      </c>
      <c r="F503" s="198"/>
    </row>
    <row r="504" spans="1:6">
      <c r="A504" s="206"/>
      <c r="B504" s="206"/>
      <c r="C504" s="207"/>
      <c r="D504" s="198"/>
      <c r="E504" s="198"/>
      <c r="F504" s="198"/>
    </row>
    <row r="505" spans="1:6">
      <c r="A505" s="206"/>
      <c r="B505" s="206"/>
      <c r="C505" s="208"/>
      <c r="D505" s="209"/>
      <c r="E505" s="55" t="s">
        <v>176</v>
      </c>
      <c r="F505" s="55"/>
    </row>
    <row r="506" spans="1:6">
      <c r="A506" s="206"/>
      <c r="B506" s="206"/>
      <c r="C506" s="203"/>
      <c r="D506" s="203"/>
      <c r="E506" s="204"/>
      <c r="F506" s="205"/>
    </row>
    <row r="507" spans="1:6">
      <c r="A507" s="206"/>
      <c r="B507" s="206"/>
      <c r="C507" s="207" t="s">
        <v>18</v>
      </c>
      <c r="D507" s="198"/>
      <c r="E507" s="198" t="s">
        <v>16</v>
      </c>
      <c r="F507" s="198"/>
    </row>
    <row r="508" spans="1:6">
      <c r="A508" s="206"/>
      <c r="B508" s="206"/>
      <c r="C508" s="207"/>
      <c r="D508" s="198"/>
      <c r="E508" s="198"/>
      <c r="F508" s="198"/>
    </row>
    <row r="509" spans="1:6">
      <c r="A509" s="206"/>
      <c r="B509" s="206"/>
      <c r="C509" s="208"/>
      <c r="D509" s="209"/>
      <c r="E509" s="55" t="s">
        <v>176</v>
      </c>
      <c r="F509" s="55"/>
    </row>
    <row r="510" spans="1:6">
      <c r="A510" s="194"/>
      <c r="B510" s="194"/>
      <c r="C510" s="194"/>
      <c r="D510" s="194"/>
      <c r="E510" s="194"/>
      <c r="F510" s="194"/>
    </row>
    <row r="511" spans="1:6">
      <c r="A511" s="210" t="s">
        <v>19</v>
      </c>
      <c r="B511" s="210"/>
      <c r="C511" s="210"/>
      <c r="D511" s="210"/>
      <c r="E511" s="210"/>
      <c r="F511" s="210"/>
    </row>
    <row r="512" spans="1:6">
      <c r="A512" s="211" t="s">
        <v>20</v>
      </c>
      <c r="B512" s="211"/>
      <c r="C512" s="216" t="s">
        <v>177</v>
      </c>
      <c r="D512" s="216"/>
      <c r="E512" s="216"/>
      <c r="F512" s="216"/>
    </row>
    <row r="513" spans="1:6">
      <c r="A513" s="211" t="s">
        <v>22</v>
      </c>
      <c r="B513" s="211"/>
      <c r="C513" s="216" t="s">
        <v>167</v>
      </c>
      <c r="D513" s="216"/>
      <c r="E513" s="216"/>
      <c r="F513" s="216"/>
    </row>
    <row r="514" spans="1:6">
      <c r="A514" s="211" t="s">
        <v>24</v>
      </c>
      <c r="B514" s="211"/>
      <c r="C514" s="216" t="s">
        <v>168</v>
      </c>
      <c r="D514" s="216"/>
      <c r="E514" s="216"/>
      <c r="F514" s="216"/>
    </row>
    <row r="515" spans="1:6">
      <c r="A515" s="211" t="s">
        <v>26</v>
      </c>
      <c r="B515" s="211"/>
      <c r="C515" s="216" t="s">
        <v>27</v>
      </c>
      <c r="D515" s="216"/>
      <c r="E515" s="216"/>
      <c r="F515" s="216"/>
    </row>
    <row r="516" spans="1:6">
      <c r="A516" s="217" t="s">
        <v>28</v>
      </c>
      <c r="B516" s="218"/>
      <c r="C516" s="216" t="s">
        <v>66</v>
      </c>
      <c r="D516" s="216"/>
      <c r="E516" s="216"/>
      <c r="F516" s="216"/>
    </row>
    <row r="517" spans="1:6">
      <c r="A517" s="211" t="s">
        <v>30</v>
      </c>
      <c r="B517" s="211"/>
      <c r="C517" s="216" t="s">
        <v>169</v>
      </c>
      <c r="D517" s="216"/>
      <c r="E517" s="216"/>
      <c r="F517" s="216"/>
    </row>
    <row r="518" spans="1:6">
      <c r="A518" s="9"/>
      <c r="B518" s="9"/>
      <c r="C518" s="203"/>
      <c r="D518" s="203"/>
      <c r="E518" s="203"/>
      <c r="F518" s="203"/>
    </row>
    <row r="519" spans="1:6">
      <c r="A519" s="210" t="s">
        <v>32</v>
      </c>
      <c r="B519" s="210"/>
      <c r="C519" s="210"/>
      <c r="D519" s="210"/>
      <c r="E519" s="210"/>
      <c r="F519" s="210"/>
    </row>
    <row r="520" spans="1:6">
      <c r="A520" s="219" t="s">
        <v>33</v>
      </c>
      <c r="B520" s="190" t="s">
        <v>178</v>
      </c>
      <c r="C520" s="278"/>
      <c r="D520" s="278"/>
      <c r="E520" s="278"/>
      <c r="F520" s="278"/>
    </row>
    <row r="521" spans="1:6">
      <c r="A521" s="219" t="s">
        <v>35</v>
      </c>
      <c r="B521" s="190" t="s">
        <v>179</v>
      </c>
      <c r="C521" s="278"/>
      <c r="D521" s="278"/>
      <c r="E521" s="278"/>
      <c r="F521" s="278"/>
    </row>
    <row r="522" spans="1:6">
      <c r="A522" s="194"/>
      <c r="B522" s="194"/>
      <c r="C522" s="194"/>
      <c r="D522" s="194"/>
      <c r="E522" s="194"/>
      <c r="F522" s="194"/>
    </row>
    <row r="523" spans="1:6">
      <c r="A523" s="210" t="s">
        <v>37</v>
      </c>
      <c r="B523" s="210"/>
      <c r="C523" s="210"/>
      <c r="D523" s="210"/>
      <c r="E523" s="210"/>
      <c r="F523" s="210"/>
    </row>
    <row r="524" spans="1:6">
      <c r="A524" s="220" t="s">
        <v>172</v>
      </c>
      <c r="B524" s="220"/>
      <c r="C524" s="220"/>
      <c r="D524" s="220"/>
      <c r="E524" s="220"/>
      <c r="F524" s="220"/>
    </row>
    <row r="525" spans="1:6">
      <c r="A525" s="221" t="s">
        <v>38</v>
      </c>
      <c r="B525" s="221" t="s">
        <v>39</v>
      </c>
      <c r="C525" s="221"/>
      <c r="D525" s="221"/>
      <c r="E525" s="221"/>
      <c r="F525" s="199" t="s">
        <v>40</v>
      </c>
    </row>
    <row r="526" spans="1:6">
      <c r="A526" s="221"/>
      <c r="B526" s="222" t="s">
        <v>41</v>
      </c>
      <c r="C526" s="222" t="s">
        <v>42</v>
      </c>
      <c r="D526" s="222" t="s">
        <v>43</v>
      </c>
      <c r="E526" s="223" t="s">
        <v>44</v>
      </c>
      <c r="F526" s="224"/>
    </row>
    <row r="527" spans="1:6" ht="27">
      <c r="A527" s="225" t="s">
        <v>45</v>
      </c>
      <c r="B527" s="226">
        <v>1</v>
      </c>
      <c r="C527" s="226">
        <v>34</v>
      </c>
      <c r="D527" s="226">
        <v>28</v>
      </c>
      <c r="E527" s="226">
        <f>SUM(B527:D527)</f>
        <v>63</v>
      </c>
      <c r="F527" s="228" t="s">
        <v>176</v>
      </c>
    </row>
    <row r="528" spans="1:6" ht="27">
      <c r="A528" s="225" t="s">
        <v>47</v>
      </c>
      <c r="B528" s="226">
        <v>366</v>
      </c>
      <c r="C528" s="226">
        <v>151</v>
      </c>
      <c r="D528" s="226">
        <v>108</v>
      </c>
      <c r="E528" s="226">
        <f t="shared" ref="E528:E530" si="5">SUM(B528:D528)</f>
        <v>625</v>
      </c>
      <c r="F528" s="228" t="s">
        <v>176</v>
      </c>
    </row>
    <row r="529" spans="1:6" ht="27">
      <c r="A529" s="229" t="s">
        <v>18</v>
      </c>
      <c r="B529" s="226">
        <v>1</v>
      </c>
      <c r="C529" s="226">
        <v>34</v>
      </c>
      <c r="D529" s="226">
        <v>28</v>
      </c>
      <c r="E529" s="226">
        <f t="shared" si="5"/>
        <v>63</v>
      </c>
      <c r="F529" s="228" t="s">
        <v>176</v>
      </c>
    </row>
    <row r="530" spans="1:6" ht="27">
      <c r="A530" s="231" t="s">
        <v>15</v>
      </c>
      <c r="B530" s="226">
        <v>366</v>
      </c>
      <c r="C530" s="226">
        <v>151</v>
      </c>
      <c r="D530" s="226">
        <v>108</v>
      </c>
      <c r="E530" s="226">
        <f t="shared" si="5"/>
        <v>625</v>
      </c>
      <c r="F530" s="228" t="s">
        <v>176</v>
      </c>
    </row>
    <row r="531" spans="1:6" ht="27">
      <c r="A531" s="229" t="s">
        <v>99</v>
      </c>
      <c r="B531" s="232">
        <f>((B527-B528)/B528)*100</f>
        <v>-99.726775956284158</v>
      </c>
      <c r="C531" s="232">
        <f>((C527-C528)/C528)*100</f>
        <v>-77.483443708609272</v>
      </c>
      <c r="D531" s="232">
        <f>((D527-D528)/D528)*100</f>
        <v>-74.074074074074076</v>
      </c>
      <c r="E531" s="232">
        <f>((E527-E528)/E528)*100</f>
        <v>-89.92</v>
      </c>
      <c r="F531" s="228" t="s">
        <v>176</v>
      </c>
    </row>
    <row r="532" spans="1:6">
      <c r="A532" s="194"/>
      <c r="B532" s="194"/>
      <c r="C532" s="194"/>
      <c r="D532" s="194"/>
      <c r="E532" s="194"/>
      <c r="F532" s="194"/>
    </row>
    <row r="533" spans="1:6">
      <c r="A533" s="194"/>
      <c r="B533" s="194"/>
      <c r="C533" s="206" t="s">
        <v>51</v>
      </c>
      <c r="D533" s="206"/>
      <c r="E533" s="268">
        <f>E531</f>
        <v>-89.92</v>
      </c>
      <c r="F533" s="194"/>
    </row>
    <row r="534" spans="1:6">
      <c r="A534" s="194"/>
      <c r="B534" s="194"/>
      <c r="C534" s="206"/>
      <c r="D534" s="206"/>
      <c r="E534" s="189"/>
      <c r="F534" s="194"/>
    </row>
    <row r="535" spans="1:6">
      <c r="A535" s="194"/>
      <c r="B535" s="194"/>
      <c r="C535" s="194"/>
      <c r="D535" s="194"/>
      <c r="E535" s="194"/>
      <c r="F535" s="194"/>
    </row>
    <row r="536" spans="1:6">
      <c r="A536" s="235" t="s">
        <v>53</v>
      </c>
      <c r="B536" s="235"/>
      <c r="C536" s="235"/>
      <c r="D536" s="235" t="s">
        <v>54</v>
      </c>
      <c r="E536" s="235"/>
      <c r="F536" s="235"/>
    </row>
    <row r="537" spans="1:6">
      <c r="A537" s="235"/>
      <c r="B537" s="235"/>
      <c r="C537" s="235"/>
      <c r="D537" s="235"/>
      <c r="E537" s="235"/>
      <c r="F537" s="235"/>
    </row>
    <row r="538" spans="1:6">
      <c r="A538" s="269"/>
      <c r="B538" s="270"/>
      <c r="C538" s="271"/>
      <c r="D538" s="55"/>
      <c r="E538" s="55"/>
      <c r="F538" s="55"/>
    </row>
    <row r="539" spans="1:6">
      <c r="A539" s="272"/>
      <c r="B539" s="273"/>
      <c r="C539" s="274"/>
      <c r="D539" s="55"/>
      <c r="E539" s="55"/>
      <c r="F539" s="55"/>
    </row>
    <row r="540" spans="1:6">
      <c r="A540" s="275"/>
      <c r="B540" s="276"/>
      <c r="C540" s="277"/>
      <c r="D540" s="55"/>
      <c r="E540" s="55"/>
      <c r="F540" s="55"/>
    </row>
    <row r="541" spans="1:6">
      <c r="A541" s="236"/>
      <c r="B541" s="236"/>
      <c r="C541" s="236"/>
      <c r="D541" s="236"/>
      <c r="E541" s="236"/>
      <c r="F541" s="236"/>
    </row>
    <row r="542" spans="1:6">
      <c r="A542" s="237" t="s">
        <v>57</v>
      </c>
      <c r="B542" s="237"/>
      <c r="C542" s="237"/>
      <c r="D542" s="194"/>
      <c r="E542" s="194"/>
      <c r="F542" s="194"/>
    </row>
    <row r="543" spans="1:6">
      <c r="A543" s="237"/>
      <c r="B543" s="237"/>
      <c r="C543" s="237"/>
      <c r="D543" s="194"/>
      <c r="E543" s="194"/>
      <c r="F543" s="194"/>
    </row>
    <row r="544" spans="1:6">
      <c r="A544" s="194"/>
      <c r="B544" s="194"/>
      <c r="C544" s="194"/>
      <c r="D544" s="194"/>
      <c r="E544" s="194"/>
      <c r="F544" s="194"/>
    </row>
    <row r="545" spans="1:6">
      <c r="A545" s="192" t="s">
        <v>161</v>
      </c>
      <c r="B545" s="192"/>
      <c r="C545" s="192"/>
      <c r="D545" s="192"/>
      <c r="E545" s="192"/>
      <c r="F545" s="192"/>
    </row>
    <row r="546" spans="1:6">
      <c r="A546" s="194"/>
      <c r="B546" s="194"/>
      <c r="C546" s="194"/>
      <c r="D546" s="194"/>
      <c r="E546" s="194"/>
      <c r="F546" s="194"/>
    </row>
    <row r="547" spans="1:6">
      <c r="A547" s="195" t="s">
        <v>3</v>
      </c>
      <c r="B547" s="195"/>
      <c r="C547" s="188" t="s">
        <v>174</v>
      </c>
      <c r="D547" s="194"/>
      <c r="E547" s="195" t="s">
        <v>5</v>
      </c>
      <c r="F547" s="259">
        <v>43557</v>
      </c>
    </row>
    <row r="548" spans="1:6">
      <c r="A548" s="195"/>
      <c r="B548" s="195"/>
      <c r="C548" s="189"/>
      <c r="D548" s="194"/>
      <c r="E548" s="195"/>
      <c r="F548" s="189"/>
    </row>
    <row r="549" spans="1:6">
      <c r="A549" s="194"/>
      <c r="B549" s="194"/>
      <c r="C549" s="194"/>
      <c r="D549" s="194"/>
      <c r="E549" s="194"/>
      <c r="F549" s="194"/>
    </row>
    <row r="550" spans="1:6">
      <c r="A550" s="195" t="s">
        <v>6</v>
      </c>
      <c r="B550" s="195"/>
      <c r="C550" s="260" t="s">
        <v>162</v>
      </c>
      <c r="D550" s="261"/>
      <c r="E550" s="261"/>
      <c r="F550" s="262"/>
    </row>
    <row r="551" spans="1:6">
      <c r="A551" s="195"/>
      <c r="B551" s="195"/>
      <c r="C551" s="263"/>
      <c r="D551" s="264"/>
      <c r="E551" s="264"/>
      <c r="F551" s="265"/>
    </row>
    <row r="552" spans="1:6">
      <c r="A552" s="194"/>
      <c r="B552" s="194"/>
      <c r="C552" s="194"/>
      <c r="D552" s="194"/>
      <c r="E552" s="194"/>
      <c r="F552" s="194"/>
    </row>
    <row r="553" spans="1:6">
      <c r="A553" s="198" t="s">
        <v>8</v>
      </c>
      <c r="B553" s="198"/>
      <c r="C553" s="198" t="s">
        <v>9</v>
      </c>
      <c r="D553" s="198"/>
      <c r="E553" s="198" t="s">
        <v>10</v>
      </c>
      <c r="F553" s="199" t="s">
        <v>11</v>
      </c>
    </row>
    <row r="554" spans="1:6">
      <c r="A554" s="198"/>
      <c r="B554" s="198"/>
      <c r="C554" s="198"/>
      <c r="D554" s="198"/>
      <c r="E554" s="198"/>
      <c r="F554" s="200"/>
    </row>
    <row r="555" spans="1:6">
      <c r="A555" s="201" t="s">
        <v>180</v>
      </c>
      <c r="B555" s="201"/>
      <c r="C555" s="201" t="s">
        <v>164</v>
      </c>
      <c r="D555" s="201"/>
      <c r="E555" s="266"/>
      <c r="F555" s="267"/>
    </row>
    <row r="556" spans="1:6">
      <c r="A556" s="203"/>
      <c r="B556" s="203"/>
      <c r="C556" s="203"/>
      <c r="D556" s="203"/>
      <c r="E556" s="204"/>
      <c r="F556" s="205"/>
    </row>
    <row r="557" spans="1:6">
      <c r="A557" s="206" t="s">
        <v>14</v>
      </c>
      <c r="B557" s="206"/>
      <c r="C557" s="207" t="s">
        <v>15</v>
      </c>
      <c r="D557" s="198"/>
      <c r="E557" s="198" t="s">
        <v>16</v>
      </c>
      <c r="F557" s="198"/>
    </row>
    <row r="558" spans="1:6">
      <c r="A558" s="206"/>
      <c r="B558" s="206"/>
      <c r="C558" s="207"/>
      <c r="D558" s="198"/>
      <c r="E558" s="198"/>
      <c r="F558" s="198"/>
    </row>
    <row r="559" spans="1:6">
      <c r="A559" s="206"/>
      <c r="B559" s="206"/>
      <c r="C559" s="208">
        <v>954</v>
      </c>
      <c r="D559" s="209"/>
      <c r="E559" s="55" t="s">
        <v>181</v>
      </c>
      <c r="F559" s="55"/>
    </row>
    <row r="560" spans="1:6">
      <c r="A560" s="206"/>
      <c r="B560" s="206"/>
      <c r="C560" s="203"/>
      <c r="D560" s="203"/>
      <c r="E560" s="204"/>
      <c r="F560" s="205"/>
    </row>
    <row r="561" spans="1:6">
      <c r="A561" s="206"/>
      <c r="B561" s="206"/>
      <c r="C561" s="207" t="s">
        <v>18</v>
      </c>
      <c r="D561" s="198"/>
      <c r="E561" s="198" t="s">
        <v>16</v>
      </c>
      <c r="F561" s="198"/>
    </row>
    <row r="562" spans="1:6">
      <c r="A562" s="206"/>
      <c r="B562" s="206"/>
      <c r="C562" s="207"/>
      <c r="D562" s="198"/>
      <c r="E562" s="198"/>
      <c r="F562" s="198"/>
    </row>
    <row r="563" spans="1:6">
      <c r="A563" s="206"/>
      <c r="B563" s="206"/>
      <c r="C563" s="208">
        <v>2300</v>
      </c>
      <c r="D563" s="209"/>
      <c r="E563" s="55" t="s">
        <v>181</v>
      </c>
      <c r="F563" s="55"/>
    </row>
    <row r="564" spans="1:6">
      <c r="A564" s="194"/>
      <c r="B564" s="194"/>
      <c r="C564" s="194"/>
      <c r="D564" s="194"/>
      <c r="E564" s="194"/>
      <c r="F564" s="194"/>
    </row>
    <row r="565" spans="1:6">
      <c r="A565" s="210" t="s">
        <v>19</v>
      </c>
      <c r="B565" s="210"/>
      <c r="C565" s="210"/>
      <c r="D565" s="210"/>
      <c r="E565" s="210"/>
      <c r="F565" s="210"/>
    </row>
    <row r="566" spans="1:6">
      <c r="A566" s="211" t="s">
        <v>20</v>
      </c>
      <c r="B566" s="211"/>
      <c r="C566" s="216" t="s">
        <v>182</v>
      </c>
      <c r="D566" s="216"/>
      <c r="E566" s="216"/>
      <c r="F566" s="216"/>
    </row>
    <row r="567" spans="1:6">
      <c r="A567" s="211" t="s">
        <v>22</v>
      </c>
      <c r="B567" s="211"/>
      <c r="C567" s="216" t="s">
        <v>167</v>
      </c>
      <c r="D567" s="216"/>
      <c r="E567" s="216"/>
      <c r="F567" s="216"/>
    </row>
    <row r="568" spans="1:6">
      <c r="A568" s="211" t="s">
        <v>24</v>
      </c>
      <c r="B568" s="211"/>
      <c r="C568" s="216" t="s">
        <v>168</v>
      </c>
      <c r="D568" s="216"/>
      <c r="E568" s="216"/>
      <c r="F568" s="216"/>
    </row>
    <row r="569" spans="1:6">
      <c r="A569" s="211" t="s">
        <v>26</v>
      </c>
      <c r="B569" s="211"/>
      <c r="C569" s="216" t="s">
        <v>27</v>
      </c>
      <c r="D569" s="216"/>
      <c r="E569" s="216"/>
      <c r="F569" s="216"/>
    </row>
    <row r="570" spans="1:6">
      <c r="A570" s="217" t="s">
        <v>28</v>
      </c>
      <c r="B570" s="218"/>
      <c r="C570" s="216" t="s">
        <v>66</v>
      </c>
      <c r="D570" s="216"/>
      <c r="E570" s="216"/>
      <c r="F570" s="216"/>
    </row>
    <row r="571" spans="1:6">
      <c r="A571" s="211" t="s">
        <v>30</v>
      </c>
      <c r="B571" s="211"/>
      <c r="C571" s="216" t="s">
        <v>169</v>
      </c>
      <c r="D571" s="216"/>
      <c r="E571" s="216"/>
      <c r="F571" s="216"/>
    </row>
    <row r="572" spans="1:6">
      <c r="A572" s="9"/>
      <c r="B572" s="9"/>
      <c r="C572" s="203"/>
      <c r="D572" s="203"/>
      <c r="E572" s="203"/>
      <c r="F572" s="203"/>
    </row>
    <row r="573" spans="1:6">
      <c r="A573" s="210" t="s">
        <v>32</v>
      </c>
      <c r="B573" s="210"/>
      <c r="C573" s="210"/>
      <c r="D573" s="210"/>
      <c r="E573" s="210"/>
      <c r="F573" s="210"/>
    </row>
    <row r="574" spans="1:6">
      <c r="A574" s="219" t="s">
        <v>33</v>
      </c>
      <c r="B574" s="190" t="s">
        <v>183</v>
      </c>
      <c r="C574" s="278"/>
      <c r="D574" s="278"/>
      <c r="E574" s="278"/>
      <c r="F574" s="278"/>
    </row>
    <row r="575" spans="1:6">
      <c r="A575" s="219" t="s">
        <v>35</v>
      </c>
      <c r="B575" s="80" t="s">
        <v>184</v>
      </c>
      <c r="C575" s="80"/>
      <c r="D575" s="80"/>
      <c r="E575" s="80"/>
      <c r="F575" s="80"/>
    </row>
    <row r="576" spans="1:6">
      <c r="A576" s="194"/>
      <c r="B576" s="194"/>
      <c r="C576" s="194"/>
      <c r="D576" s="194"/>
      <c r="E576" s="194"/>
      <c r="F576" s="194"/>
    </row>
    <row r="577" spans="1:6">
      <c r="A577" s="210" t="s">
        <v>37</v>
      </c>
      <c r="B577" s="210"/>
      <c r="C577" s="210"/>
      <c r="D577" s="210"/>
      <c r="E577" s="210"/>
      <c r="F577" s="210"/>
    </row>
    <row r="578" spans="1:6">
      <c r="A578" s="220" t="s">
        <v>172</v>
      </c>
      <c r="B578" s="220"/>
      <c r="C578" s="220"/>
      <c r="D578" s="220"/>
      <c r="E578" s="220"/>
      <c r="F578" s="220"/>
    </row>
    <row r="579" spans="1:6">
      <c r="A579" s="221" t="s">
        <v>38</v>
      </c>
      <c r="B579" s="221" t="s">
        <v>39</v>
      </c>
      <c r="C579" s="221"/>
      <c r="D579" s="221"/>
      <c r="E579" s="221"/>
      <c r="F579" s="199" t="s">
        <v>40</v>
      </c>
    </row>
    <row r="580" spans="1:6">
      <c r="A580" s="221"/>
      <c r="B580" s="222" t="s">
        <v>41</v>
      </c>
      <c r="C580" s="222" t="s">
        <v>42</v>
      </c>
      <c r="D580" s="222" t="s">
        <v>43</v>
      </c>
      <c r="E580" s="223" t="s">
        <v>44</v>
      </c>
      <c r="F580" s="224"/>
    </row>
    <row r="581" spans="1:6">
      <c r="A581" s="225" t="s">
        <v>45</v>
      </c>
      <c r="B581" s="226">
        <v>794</v>
      </c>
      <c r="C581" s="226">
        <v>628</v>
      </c>
      <c r="D581" s="226">
        <v>890</v>
      </c>
      <c r="E581" s="226">
        <f>SUM(B581:D581)</f>
        <v>2312</v>
      </c>
      <c r="F581" s="228" t="s">
        <v>181</v>
      </c>
    </row>
    <row r="582" spans="1:6">
      <c r="A582" s="225" t="s">
        <v>47</v>
      </c>
      <c r="B582" s="226">
        <v>227</v>
      </c>
      <c r="C582" s="226">
        <v>91</v>
      </c>
      <c r="D582" s="226">
        <v>143</v>
      </c>
      <c r="E582" s="226">
        <f t="shared" ref="E582:E584" si="6">SUM(B582:D582)</f>
        <v>461</v>
      </c>
      <c r="F582" s="228" t="s">
        <v>181</v>
      </c>
    </row>
    <row r="583" spans="1:6">
      <c r="A583" s="229" t="s">
        <v>18</v>
      </c>
      <c r="B583" s="240">
        <v>794</v>
      </c>
      <c r="C583" s="240">
        <v>628</v>
      </c>
      <c r="D583" s="240">
        <v>890</v>
      </c>
      <c r="E583" s="226">
        <f t="shared" si="6"/>
        <v>2312</v>
      </c>
      <c r="F583" s="228" t="s">
        <v>181</v>
      </c>
    </row>
    <row r="584" spans="1:6">
      <c r="A584" s="231" t="s">
        <v>15</v>
      </c>
      <c r="B584" s="226">
        <v>227</v>
      </c>
      <c r="C584" s="226">
        <v>91</v>
      </c>
      <c r="D584" s="226">
        <v>143</v>
      </c>
      <c r="E584" s="226">
        <f t="shared" si="6"/>
        <v>461</v>
      </c>
      <c r="F584" s="228" t="s">
        <v>181</v>
      </c>
    </row>
    <row r="585" spans="1:6" ht="27">
      <c r="A585" s="229" t="s">
        <v>99</v>
      </c>
      <c r="B585" s="232">
        <f>((B581-B582)/B582)*100</f>
        <v>249.77973568281939</v>
      </c>
      <c r="C585" s="232">
        <f>((C581-C582)/C582)*100</f>
        <v>590.1098901098901</v>
      </c>
      <c r="D585" s="232">
        <f>((D581-D582)/D582)*100</f>
        <v>522.3776223776224</v>
      </c>
      <c r="E585" s="232">
        <f>((E581-E582)/E582)*100</f>
        <v>401.51843817787415</v>
      </c>
      <c r="F585" s="228" t="s">
        <v>181</v>
      </c>
    </row>
    <row r="586" spans="1:6">
      <c r="A586" s="194"/>
      <c r="B586" s="194"/>
      <c r="C586" s="194"/>
      <c r="D586" s="194"/>
      <c r="E586" s="194"/>
      <c r="F586" s="194"/>
    </row>
    <row r="587" spans="1:6">
      <c r="A587" s="194"/>
      <c r="B587" s="194"/>
      <c r="C587" s="206" t="s">
        <v>51</v>
      </c>
      <c r="D587" s="206"/>
      <c r="E587" s="268">
        <f>E585</f>
        <v>401.51843817787415</v>
      </c>
      <c r="F587" s="194"/>
    </row>
    <row r="588" spans="1:6">
      <c r="A588" s="194"/>
      <c r="B588" s="194"/>
      <c r="C588" s="206"/>
      <c r="D588" s="206"/>
      <c r="E588" s="189"/>
      <c r="F588" s="194"/>
    </row>
    <row r="589" spans="1:6">
      <c r="A589" s="194"/>
      <c r="B589" s="194"/>
      <c r="C589" s="194"/>
      <c r="D589" s="194"/>
      <c r="E589" s="194"/>
      <c r="F589" s="194"/>
    </row>
    <row r="590" spans="1:6">
      <c r="A590" s="235" t="s">
        <v>53</v>
      </c>
      <c r="B590" s="235"/>
      <c r="C590" s="235"/>
      <c r="D590" s="235" t="s">
        <v>54</v>
      </c>
      <c r="E590" s="235"/>
      <c r="F590" s="235"/>
    </row>
    <row r="591" spans="1:6">
      <c r="A591" s="235"/>
      <c r="B591" s="235"/>
      <c r="C591" s="235"/>
      <c r="D591" s="235"/>
      <c r="E591" s="235"/>
      <c r="F591" s="235"/>
    </row>
    <row r="592" spans="1:6">
      <c r="A592" s="269" t="s">
        <v>185</v>
      </c>
      <c r="B592" s="270"/>
      <c r="C592" s="271"/>
      <c r="D592" s="55" t="s">
        <v>186</v>
      </c>
      <c r="E592" s="55"/>
      <c r="F592" s="55"/>
    </row>
    <row r="593" spans="1:6">
      <c r="A593" s="272"/>
      <c r="B593" s="273"/>
      <c r="C593" s="274"/>
      <c r="D593" s="55"/>
      <c r="E593" s="55"/>
      <c r="F593" s="55"/>
    </row>
    <row r="594" spans="1:6">
      <c r="A594" s="275"/>
      <c r="B594" s="276"/>
      <c r="C594" s="277"/>
      <c r="D594" s="55"/>
      <c r="E594" s="55"/>
      <c r="F594" s="55"/>
    </row>
    <row r="595" spans="1:6">
      <c r="A595" s="236"/>
      <c r="B595" s="236"/>
      <c r="C595" s="236"/>
      <c r="D595" s="236"/>
      <c r="E595" s="236"/>
      <c r="F595" s="236"/>
    </row>
    <row r="596" spans="1:6">
      <c r="A596" s="237" t="s">
        <v>57</v>
      </c>
      <c r="B596" s="237"/>
      <c r="C596" s="237"/>
      <c r="D596" s="194"/>
      <c r="E596" s="194"/>
      <c r="F596" s="194"/>
    </row>
    <row r="597" spans="1:6">
      <c r="A597" s="237"/>
      <c r="B597" s="237"/>
      <c r="C597" s="237"/>
      <c r="D597" s="194"/>
      <c r="E597" s="194"/>
      <c r="F597" s="194"/>
    </row>
    <row r="598" spans="1:6">
      <c r="A598" s="194"/>
      <c r="B598" s="194"/>
      <c r="C598" s="194"/>
      <c r="D598" s="194"/>
      <c r="E598" s="194"/>
      <c r="F598" s="194"/>
    </row>
    <row r="599" spans="1:6">
      <c r="A599" s="192" t="s">
        <v>161</v>
      </c>
      <c r="B599" s="192"/>
      <c r="C599" s="192"/>
      <c r="D599" s="192"/>
      <c r="E599" s="192"/>
      <c r="F599" s="192"/>
    </row>
    <row r="600" spans="1:6">
      <c r="A600" s="194"/>
      <c r="B600" s="194"/>
      <c r="C600" s="194"/>
      <c r="D600" s="194"/>
      <c r="E600" s="194"/>
      <c r="F600" s="194"/>
    </row>
    <row r="601" spans="1:6">
      <c r="A601" s="195" t="s">
        <v>3</v>
      </c>
      <c r="B601" s="195"/>
      <c r="C601" s="188" t="s">
        <v>4</v>
      </c>
      <c r="D601" s="194"/>
      <c r="E601" s="195" t="s">
        <v>5</v>
      </c>
      <c r="F601" s="259">
        <v>43557</v>
      </c>
    </row>
    <row r="602" spans="1:6">
      <c r="A602" s="195"/>
      <c r="B602" s="195"/>
      <c r="C602" s="189"/>
      <c r="D602" s="194"/>
      <c r="E602" s="195"/>
      <c r="F602" s="189"/>
    </row>
    <row r="603" spans="1:6">
      <c r="A603" s="194"/>
      <c r="B603" s="194"/>
      <c r="C603" s="194"/>
      <c r="D603" s="194"/>
      <c r="E603" s="194"/>
      <c r="F603" s="194"/>
    </row>
    <row r="604" spans="1:6">
      <c r="A604" s="195" t="s">
        <v>6</v>
      </c>
      <c r="B604" s="195"/>
      <c r="C604" s="260" t="s">
        <v>162</v>
      </c>
      <c r="D604" s="261"/>
      <c r="E604" s="261"/>
      <c r="F604" s="262"/>
    </row>
    <row r="605" spans="1:6">
      <c r="A605" s="195"/>
      <c r="B605" s="195"/>
      <c r="C605" s="263"/>
      <c r="D605" s="264"/>
      <c r="E605" s="264"/>
      <c r="F605" s="265"/>
    </row>
    <row r="606" spans="1:6">
      <c r="A606" s="194"/>
      <c r="B606" s="194"/>
      <c r="C606" s="194"/>
      <c r="D606" s="194"/>
      <c r="E606" s="194"/>
      <c r="F606" s="194"/>
    </row>
    <row r="607" spans="1:6">
      <c r="A607" s="198" t="s">
        <v>8</v>
      </c>
      <c r="B607" s="198"/>
      <c r="C607" s="198" t="s">
        <v>9</v>
      </c>
      <c r="D607" s="198"/>
      <c r="E607" s="198" t="s">
        <v>10</v>
      </c>
      <c r="F607" s="199" t="s">
        <v>11</v>
      </c>
    </row>
    <row r="608" spans="1:6">
      <c r="A608" s="198"/>
      <c r="B608" s="198"/>
      <c r="C608" s="198"/>
      <c r="D608" s="198"/>
      <c r="E608" s="198"/>
      <c r="F608" s="200"/>
    </row>
    <row r="609" spans="1:6">
      <c r="A609" s="279" t="s">
        <v>187</v>
      </c>
      <c r="B609" s="280"/>
      <c r="C609" s="201" t="s">
        <v>164</v>
      </c>
      <c r="D609" s="201"/>
      <c r="E609" s="266"/>
      <c r="F609" s="267"/>
    </row>
    <row r="610" spans="1:6">
      <c r="A610" s="203"/>
      <c r="B610" s="203"/>
      <c r="C610" s="203"/>
      <c r="D610" s="203"/>
      <c r="E610" s="204"/>
      <c r="F610" s="205"/>
    </row>
    <row r="611" spans="1:6">
      <c r="A611" s="206" t="s">
        <v>14</v>
      </c>
      <c r="B611" s="206"/>
      <c r="C611" s="207" t="s">
        <v>15</v>
      </c>
      <c r="D611" s="198"/>
      <c r="E611" s="198" t="s">
        <v>16</v>
      </c>
      <c r="F611" s="198"/>
    </row>
    <row r="612" spans="1:6">
      <c r="A612" s="206"/>
      <c r="B612" s="206"/>
      <c r="C612" s="207"/>
      <c r="D612" s="198"/>
      <c r="E612" s="198"/>
      <c r="F612" s="198"/>
    </row>
    <row r="613" spans="1:6">
      <c r="A613" s="206"/>
      <c r="B613" s="206"/>
      <c r="C613" s="208">
        <v>636183</v>
      </c>
      <c r="D613" s="209"/>
      <c r="E613" s="281" t="s">
        <v>188</v>
      </c>
      <c r="F613" s="280"/>
    </row>
    <row r="614" spans="1:6">
      <c r="A614" s="206"/>
      <c r="B614" s="206"/>
      <c r="C614" s="203"/>
      <c r="D614" s="203"/>
      <c r="E614" s="204"/>
      <c r="F614" s="205"/>
    </row>
    <row r="615" spans="1:6">
      <c r="A615" s="206"/>
      <c r="B615" s="206"/>
      <c r="C615" s="207" t="s">
        <v>18</v>
      </c>
      <c r="D615" s="198"/>
      <c r="E615" s="198" t="s">
        <v>16</v>
      </c>
      <c r="F615" s="198"/>
    </row>
    <row r="616" spans="1:6">
      <c r="A616" s="206"/>
      <c r="B616" s="206"/>
      <c r="C616" s="207"/>
      <c r="D616" s="198"/>
      <c r="E616" s="198"/>
      <c r="F616" s="198"/>
    </row>
    <row r="617" spans="1:6">
      <c r="A617" s="206"/>
      <c r="B617" s="206"/>
      <c r="C617" s="208"/>
      <c r="D617" s="209"/>
      <c r="E617" s="281" t="s">
        <v>188</v>
      </c>
      <c r="F617" s="280"/>
    </row>
    <row r="618" spans="1:6">
      <c r="A618" s="194"/>
      <c r="B618" s="194"/>
      <c r="C618" s="194"/>
      <c r="D618" s="194"/>
      <c r="E618" s="194"/>
      <c r="F618" s="194"/>
    </row>
    <row r="619" spans="1:6">
      <c r="A619" s="210" t="s">
        <v>19</v>
      </c>
      <c r="B619" s="210"/>
      <c r="C619" s="210"/>
      <c r="D619" s="210"/>
      <c r="E619" s="210"/>
      <c r="F619" s="210"/>
    </row>
    <row r="620" spans="1:6">
      <c r="A620" s="211" t="s">
        <v>20</v>
      </c>
      <c r="B620" s="211"/>
      <c r="C620" s="216" t="s">
        <v>189</v>
      </c>
      <c r="D620" s="216"/>
      <c r="E620" s="216"/>
      <c r="F620" s="216"/>
    </row>
    <row r="621" spans="1:6">
      <c r="A621" s="211" t="s">
        <v>22</v>
      </c>
      <c r="B621" s="211"/>
      <c r="C621" s="216" t="s">
        <v>167</v>
      </c>
      <c r="D621" s="216"/>
      <c r="E621" s="216"/>
      <c r="F621" s="216"/>
    </row>
    <row r="622" spans="1:6">
      <c r="A622" s="211" t="s">
        <v>24</v>
      </c>
      <c r="B622" s="211"/>
      <c r="C622" s="216" t="s">
        <v>168</v>
      </c>
      <c r="D622" s="216"/>
      <c r="E622" s="216"/>
      <c r="F622" s="216"/>
    </row>
    <row r="623" spans="1:6">
      <c r="A623" s="211" t="s">
        <v>26</v>
      </c>
      <c r="B623" s="211"/>
      <c r="C623" s="216" t="s">
        <v>27</v>
      </c>
      <c r="D623" s="216"/>
      <c r="E623" s="216"/>
      <c r="F623" s="216"/>
    </row>
    <row r="624" spans="1:6">
      <c r="A624" s="217" t="s">
        <v>28</v>
      </c>
      <c r="B624" s="218"/>
      <c r="C624" s="216" t="s">
        <v>66</v>
      </c>
      <c r="D624" s="216"/>
      <c r="E624" s="216"/>
      <c r="F624" s="216"/>
    </row>
    <row r="625" spans="1:6">
      <c r="A625" s="211" t="s">
        <v>30</v>
      </c>
      <c r="B625" s="211"/>
      <c r="C625" s="216" t="s">
        <v>169</v>
      </c>
      <c r="D625" s="216"/>
      <c r="E625" s="216"/>
      <c r="F625" s="216"/>
    </row>
    <row r="626" spans="1:6">
      <c r="A626" s="9"/>
      <c r="B626" s="9"/>
      <c r="C626" s="203"/>
      <c r="D626" s="203"/>
      <c r="E626" s="203"/>
      <c r="F626" s="203"/>
    </row>
    <row r="627" spans="1:6">
      <c r="A627" s="210" t="s">
        <v>32</v>
      </c>
      <c r="B627" s="210"/>
      <c r="C627" s="210"/>
      <c r="D627" s="210"/>
      <c r="E627" s="210"/>
      <c r="F627" s="210"/>
    </row>
    <row r="628" spans="1:6">
      <c r="A628" s="219" t="s">
        <v>33</v>
      </c>
      <c r="B628" s="190" t="s">
        <v>190</v>
      </c>
      <c r="C628" s="278"/>
      <c r="D628" s="278"/>
      <c r="E628" s="278"/>
      <c r="F628" s="278"/>
    </row>
    <row r="629" spans="1:6">
      <c r="A629" s="219" t="s">
        <v>35</v>
      </c>
      <c r="B629" s="190" t="s">
        <v>191</v>
      </c>
      <c r="C629" s="278"/>
      <c r="D629" s="278"/>
      <c r="E629" s="278"/>
      <c r="F629" s="278"/>
    </row>
    <row r="630" spans="1:6">
      <c r="A630" s="194"/>
      <c r="B630" s="194"/>
      <c r="C630" s="194"/>
      <c r="D630" s="194"/>
      <c r="E630" s="194"/>
      <c r="F630" s="194"/>
    </row>
    <row r="631" spans="1:6">
      <c r="A631" s="210" t="s">
        <v>37</v>
      </c>
      <c r="B631" s="210"/>
      <c r="C631" s="210"/>
      <c r="D631" s="210"/>
      <c r="E631" s="210"/>
      <c r="F631" s="210"/>
    </row>
    <row r="632" spans="1:6">
      <c r="A632" s="220" t="s">
        <v>172</v>
      </c>
      <c r="B632" s="220"/>
      <c r="C632" s="220"/>
      <c r="D632" s="220"/>
      <c r="E632" s="220"/>
      <c r="F632" s="220"/>
    </row>
    <row r="633" spans="1:6">
      <c r="A633" s="221" t="s">
        <v>38</v>
      </c>
      <c r="B633" s="221" t="s">
        <v>39</v>
      </c>
      <c r="C633" s="221"/>
      <c r="D633" s="221"/>
      <c r="E633" s="221"/>
      <c r="F633" s="199" t="s">
        <v>40</v>
      </c>
    </row>
    <row r="634" spans="1:6">
      <c r="A634" s="221"/>
      <c r="B634" s="222" t="s">
        <v>41</v>
      </c>
      <c r="C634" s="222" t="s">
        <v>42</v>
      </c>
      <c r="D634" s="222" t="s">
        <v>43</v>
      </c>
      <c r="E634" s="223" t="s">
        <v>44</v>
      </c>
      <c r="F634" s="224"/>
    </row>
    <row r="635" spans="1:6">
      <c r="A635" s="225" t="s">
        <v>45</v>
      </c>
      <c r="B635" s="226">
        <v>61991</v>
      </c>
      <c r="C635" s="226">
        <v>51754</v>
      </c>
      <c r="D635" s="226">
        <v>71641</v>
      </c>
      <c r="E635" s="226">
        <f>SUM(B635:D635)</f>
        <v>185386</v>
      </c>
      <c r="F635" s="228" t="s">
        <v>188</v>
      </c>
    </row>
    <row r="636" spans="1:6">
      <c r="A636" s="225" t="s">
        <v>47</v>
      </c>
      <c r="B636" s="226">
        <v>52650</v>
      </c>
      <c r="C636" s="226">
        <v>50071</v>
      </c>
      <c r="D636" s="226">
        <v>60317</v>
      </c>
      <c r="E636" s="226">
        <f t="shared" ref="E636:E638" si="7">SUM(B636:D636)</f>
        <v>163038</v>
      </c>
      <c r="F636" s="228" t="s">
        <v>188</v>
      </c>
    </row>
    <row r="637" spans="1:6">
      <c r="A637" s="229" t="s">
        <v>18</v>
      </c>
      <c r="B637" s="240">
        <v>61991</v>
      </c>
      <c r="C637" s="240">
        <v>51754</v>
      </c>
      <c r="D637" s="240">
        <v>71641</v>
      </c>
      <c r="E637" s="226">
        <f t="shared" si="7"/>
        <v>185386</v>
      </c>
      <c r="F637" s="228" t="s">
        <v>188</v>
      </c>
    </row>
    <row r="638" spans="1:6">
      <c r="A638" s="231" t="s">
        <v>15</v>
      </c>
      <c r="B638" s="226">
        <v>52650</v>
      </c>
      <c r="C638" s="226">
        <v>50071</v>
      </c>
      <c r="D638" s="226">
        <v>60317</v>
      </c>
      <c r="E638" s="226">
        <f t="shared" si="7"/>
        <v>163038</v>
      </c>
      <c r="F638" s="228" t="s">
        <v>188</v>
      </c>
    </row>
    <row r="639" spans="1:6" ht="27">
      <c r="A639" s="229" t="s">
        <v>99</v>
      </c>
      <c r="B639" s="232">
        <f>((B635-B636)/B636)*100</f>
        <v>17.741690408357076</v>
      </c>
      <c r="C639" s="232">
        <f>((C635-C636)/C636)*100</f>
        <v>3.3612270575782386</v>
      </c>
      <c r="D639" s="232">
        <f>((D635-D636)/D636)*100</f>
        <v>18.774143276356583</v>
      </c>
      <c r="E639" s="232">
        <f>((E635-E636)/E636)*100</f>
        <v>13.707233896392252</v>
      </c>
      <c r="F639" s="228" t="s">
        <v>188</v>
      </c>
    </row>
    <row r="640" spans="1:6">
      <c r="A640" s="194"/>
      <c r="B640" s="194"/>
      <c r="C640" s="194"/>
      <c r="D640" s="194"/>
      <c r="E640" s="194"/>
      <c r="F640" s="194"/>
    </row>
    <row r="641" spans="1:6">
      <c r="A641" s="194"/>
      <c r="B641" s="194"/>
      <c r="C641" s="206" t="s">
        <v>51</v>
      </c>
      <c r="D641" s="206"/>
      <c r="E641" s="268">
        <f>E639</f>
        <v>13.707233896392252</v>
      </c>
      <c r="F641" s="194"/>
    </row>
    <row r="642" spans="1:6">
      <c r="A642" s="194"/>
      <c r="B642" s="194"/>
      <c r="C642" s="206"/>
      <c r="D642" s="206"/>
      <c r="E642" s="189"/>
      <c r="F642" s="194"/>
    </row>
    <row r="643" spans="1:6">
      <c r="A643" s="194"/>
      <c r="B643" s="194"/>
      <c r="C643" s="194"/>
      <c r="D643" s="194"/>
      <c r="E643" s="194"/>
      <c r="F643" s="194"/>
    </row>
    <row r="644" spans="1:6">
      <c r="A644" s="235" t="s">
        <v>53</v>
      </c>
      <c r="B644" s="235"/>
      <c r="C644" s="235"/>
      <c r="D644" s="235" t="s">
        <v>54</v>
      </c>
      <c r="E644" s="235"/>
      <c r="F644" s="235"/>
    </row>
    <row r="645" spans="1:6">
      <c r="A645" s="235"/>
      <c r="B645" s="235"/>
      <c r="C645" s="235"/>
      <c r="D645" s="235"/>
      <c r="E645" s="235"/>
      <c r="F645" s="235"/>
    </row>
    <row r="646" spans="1:6">
      <c r="A646" s="269" t="s">
        <v>192</v>
      </c>
      <c r="B646" s="270"/>
      <c r="C646" s="271"/>
      <c r="D646" s="55" t="s">
        <v>193</v>
      </c>
      <c r="E646" s="55"/>
      <c r="F646" s="55"/>
    </row>
    <row r="647" spans="1:6">
      <c r="A647" s="272"/>
      <c r="B647" s="273"/>
      <c r="C647" s="274"/>
      <c r="D647" s="55"/>
      <c r="E647" s="55"/>
      <c r="F647" s="55"/>
    </row>
    <row r="648" spans="1:6">
      <c r="A648" s="275"/>
      <c r="B648" s="276"/>
      <c r="C648" s="277"/>
      <c r="D648" s="55"/>
      <c r="E648" s="55"/>
      <c r="F648" s="55"/>
    </row>
    <row r="649" spans="1:6">
      <c r="A649" s="236"/>
      <c r="B649" s="236"/>
      <c r="C649" s="236"/>
      <c r="D649" s="236"/>
      <c r="E649" s="236"/>
      <c r="F649" s="236"/>
    </row>
    <row r="650" spans="1:6">
      <c r="A650" s="237" t="s">
        <v>57</v>
      </c>
      <c r="B650" s="237"/>
      <c r="C650" s="237"/>
      <c r="D650" s="194"/>
      <c r="E650" s="194"/>
      <c r="F650" s="194"/>
    </row>
    <row r="651" spans="1:6">
      <c r="A651" s="237"/>
      <c r="B651" s="237"/>
      <c r="C651" s="237"/>
      <c r="D651" s="194"/>
      <c r="E651" s="194"/>
      <c r="F651" s="194"/>
    </row>
    <row r="652" spans="1:6">
      <c r="A652" s="194"/>
      <c r="B652" s="194"/>
      <c r="C652" s="194"/>
      <c r="D652" s="194"/>
      <c r="E652" s="194"/>
      <c r="F652" s="194"/>
    </row>
    <row r="653" spans="1:6">
      <c r="A653" s="193" t="s">
        <v>2</v>
      </c>
      <c r="B653" s="193"/>
      <c r="C653" s="193"/>
      <c r="D653" s="193"/>
      <c r="E653" s="193"/>
      <c r="F653" s="193"/>
    </row>
    <row r="654" spans="1:6">
      <c r="A654" s="195" t="s">
        <v>3</v>
      </c>
      <c r="B654" s="195"/>
      <c r="C654" s="55" t="s">
        <v>4</v>
      </c>
      <c r="D654" s="194"/>
      <c r="E654" s="195" t="s">
        <v>5</v>
      </c>
      <c r="F654" s="196">
        <v>43656</v>
      </c>
    </row>
    <row r="655" spans="1:6">
      <c r="A655" s="195"/>
      <c r="B655" s="195"/>
      <c r="C655" s="55"/>
      <c r="D655" s="194"/>
      <c r="E655" s="195"/>
      <c r="F655" s="197"/>
    </row>
    <row r="656" spans="1:6">
      <c r="A656" s="194"/>
      <c r="B656" s="194"/>
      <c r="C656" s="194"/>
      <c r="D656" s="194"/>
      <c r="E656" s="194"/>
      <c r="F656" s="194"/>
    </row>
    <row r="657" spans="1:6">
      <c r="A657" s="195" t="s">
        <v>6</v>
      </c>
      <c r="B657" s="195"/>
      <c r="C657" s="88" t="s">
        <v>7</v>
      </c>
      <c r="D657" s="55"/>
      <c r="E657" s="55"/>
      <c r="F657" s="55"/>
    </row>
    <row r="658" spans="1:6">
      <c r="A658" s="195"/>
      <c r="B658" s="195"/>
      <c r="C658" s="55"/>
      <c r="D658" s="55"/>
      <c r="E658" s="55"/>
      <c r="F658" s="55"/>
    </row>
    <row r="659" spans="1:6">
      <c r="A659" s="194"/>
      <c r="B659" s="194"/>
      <c r="C659" s="194"/>
      <c r="D659" s="194"/>
      <c r="E659" s="194"/>
      <c r="F659" s="194"/>
    </row>
    <row r="660" spans="1:6">
      <c r="A660" s="198" t="s">
        <v>8</v>
      </c>
      <c r="B660" s="198"/>
      <c r="C660" s="198" t="s">
        <v>9</v>
      </c>
      <c r="D660" s="198"/>
      <c r="E660" s="198" t="s">
        <v>10</v>
      </c>
      <c r="F660" s="199" t="s">
        <v>11</v>
      </c>
    </row>
    <row r="661" spans="1:6">
      <c r="A661" s="198"/>
      <c r="B661" s="198"/>
      <c r="C661" s="198"/>
      <c r="D661" s="198"/>
      <c r="E661" s="198"/>
      <c r="F661" s="200"/>
    </row>
    <row r="662" spans="1:6">
      <c r="A662" s="201" t="s">
        <v>12</v>
      </c>
      <c r="B662" s="201"/>
      <c r="C662" s="201" t="s">
        <v>13</v>
      </c>
      <c r="D662" s="201"/>
      <c r="E662" s="228">
        <v>3</v>
      </c>
      <c r="F662" s="282">
        <v>3</v>
      </c>
    </row>
    <row r="663" spans="1:6">
      <c r="A663" s="203"/>
      <c r="B663" s="203"/>
      <c r="C663" s="203"/>
      <c r="D663" s="203"/>
      <c r="E663" s="204"/>
      <c r="F663" s="205"/>
    </row>
    <row r="664" spans="1:6">
      <c r="A664" s="206" t="s">
        <v>14</v>
      </c>
      <c r="B664" s="206"/>
      <c r="C664" s="207" t="s">
        <v>15</v>
      </c>
      <c r="D664" s="198"/>
      <c r="E664" s="198" t="s">
        <v>16</v>
      </c>
      <c r="F664" s="198"/>
    </row>
    <row r="665" spans="1:6">
      <c r="A665" s="206"/>
      <c r="B665" s="206"/>
      <c r="C665" s="207"/>
      <c r="D665" s="198"/>
      <c r="E665" s="198"/>
      <c r="F665" s="198"/>
    </row>
    <row r="666" spans="1:6">
      <c r="A666" s="206"/>
      <c r="B666" s="206"/>
      <c r="C666" s="220">
        <v>3</v>
      </c>
      <c r="D666" s="209"/>
      <c r="E666" s="55" t="s">
        <v>17</v>
      </c>
      <c r="F666" s="55"/>
    </row>
    <row r="667" spans="1:6">
      <c r="A667" s="206"/>
      <c r="B667" s="206"/>
      <c r="C667" s="203"/>
      <c r="D667" s="203"/>
      <c r="E667" s="204"/>
      <c r="F667" s="205"/>
    </row>
    <row r="668" spans="1:6">
      <c r="A668" s="206"/>
      <c r="B668" s="206"/>
      <c r="C668" s="207" t="s">
        <v>18</v>
      </c>
      <c r="D668" s="198"/>
      <c r="E668" s="198" t="s">
        <v>16</v>
      </c>
      <c r="F668" s="198"/>
    </row>
    <row r="669" spans="1:6">
      <c r="A669" s="206"/>
      <c r="B669" s="206"/>
      <c r="C669" s="207"/>
      <c r="D669" s="198"/>
      <c r="E669" s="198"/>
      <c r="F669" s="198"/>
    </row>
    <row r="670" spans="1:6">
      <c r="A670" s="206"/>
      <c r="B670" s="206"/>
      <c r="C670" s="238">
        <v>3</v>
      </c>
      <c r="D670" s="239"/>
      <c r="E670" s="55" t="s">
        <v>17</v>
      </c>
      <c r="F670" s="55"/>
    </row>
    <row r="671" spans="1:6">
      <c r="A671" s="194"/>
      <c r="B671" s="194"/>
      <c r="C671" s="194"/>
      <c r="D671" s="194"/>
      <c r="E671" s="194"/>
      <c r="F671" s="194"/>
    </row>
    <row r="672" spans="1:6">
      <c r="A672" s="210" t="s">
        <v>19</v>
      </c>
      <c r="B672" s="210"/>
      <c r="C672" s="210"/>
      <c r="D672" s="210"/>
      <c r="E672" s="210"/>
      <c r="F672" s="210"/>
    </row>
    <row r="673" spans="1:6">
      <c r="A673" s="211" t="s">
        <v>20</v>
      </c>
      <c r="B673" s="211"/>
      <c r="C673" s="212" t="s">
        <v>21</v>
      </c>
      <c r="D673" s="213"/>
      <c r="E673" s="213"/>
      <c r="F673" s="214"/>
    </row>
    <row r="674" spans="1:6">
      <c r="A674" s="211" t="s">
        <v>22</v>
      </c>
      <c r="B674" s="211"/>
      <c r="C674" s="215" t="s">
        <v>23</v>
      </c>
      <c r="D674" s="215"/>
      <c r="E674" s="215"/>
      <c r="F674" s="215"/>
    </row>
    <row r="675" spans="1:6">
      <c r="A675" s="211" t="s">
        <v>24</v>
      </c>
      <c r="B675" s="211"/>
      <c r="C675" s="216" t="s">
        <v>25</v>
      </c>
      <c r="D675" s="216"/>
      <c r="E675" s="216"/>
      <c r="F675" s="216"/>
    </row>
    <row r="676" spans="1:6">
      <c r="A676" s="211" t="s">
        <v>26</v>
      </c>
      <c r="B676" s="211"/>
      <c r="C676" s="216" t="s">
        <v>27</v>
      </c>
      <c r="D676" s="216"/>
      <c r="E676" s="216"/>
      <c r="F676" s="216"/>
    </row>
    <row r="677" spans="1:6">
      <c r="A677" s="217" t="s">
        <v>28</v>
      </c>
      <c r="B677" s="218"/>
      <c r="C677" s="216" t="s">
        <v>29</v>
      </c>
      <c r="D677" s="216"/>
      <c r="E677" s="216"/>
      <c r="F677" s="216"/>
    </row>
    <row r="678" spans="1:6">
      <c r="A678" s="211" t="s">
        <v>30</v>
      </c>
      <c r="B678" s="211"/>
      <c r="C678" s="216" t="s">
        <v>31</v>
      </c>
      <c r="D678" s="216"/>
      <c r="E678" s="216"/>
      <c r="F678" s="216"/>
    </row>
    <row r="679" spans="1:6">
      <c r="A679" s="9"/>
      <c r="B679" s="9"/>
      <c r="C679" s="203"/>
      <c r="D679" s="203"/>
      <c r="E679" s="203"/>
      <c r="F679" s="203"/>
    </row>
    <row r="680" spans="1:6">
      <c r="A680" s="210" t="s">
        <v>32</v>
      </c>
      <c r="B680" s="210"/>
      <c r="C680" s="210"/>
      <c r="D680" s="210"/>
      <c r="E680" s="210"/>
      <c r="F680" s="210"/>
    </row>
    <row r="681" spans="1:6">
      <c r="A681" s="219" t="s">
        <v>33</v>
      </c>
      <c r="B681" s="80" t="s">
        <v>34</v>
      </c>
      <c r="C681" s="80"/>
      <c r="D681" s="80"/>
      <c r="E681" s="80"/>
      <c r="F681" s="80"/>
    </row>
    <row r="682" spans="1:6">
      <c r="A682" s="219" t="s">
        <v>35</v>
      </c>
      <c r="B682" s="80" t="s">
        <v>36</v>
      </c>
      <c r="C682" s="80"/>
      <c r="D682" s="80"/>
      <c r="E682" s="80"/>
      <c r="F682" s="80"/>
    </row>
    <row r="683" spans="1:6">
      <c r="A683" s="194"/>
      <c r="B683" s="194"/>
      <c r="C683" s="194"/>
      <c r="D683" s="194"/>
      <c r="E683" s="194"/>
      <c r="F683" s="194"/>
    </row>
    <row r="684" spans="1:6">
      <c r="A684" s="210" t="s">
        <v>37</v>
      </c>
      <c r="B684" s="210"/>
      <c r="C684" s="210"/>
      <c r="D684" s="210"/>
      <c r="E684" s="210"/>
      <c r="F684" s="210"/>
    </row>
    <row r="685" spans="1:6">
      <c r="A685" s="220" t="s">
        <v>4</v>
      </c>
      <c r="B685" s="220"/>
      <c r="C685" s="220"/>
      <c r="D685" s="220"/>
      <c r="E685" s="220"/>
      <c r="F685" s="220"/>
    </row>
    <row r="686" spans="1:6">
      <c r="A686" s="221" t="s">
        <v>38</v>
      </c>
      <c r="B686" s="221" t="s">
        <v>39</v>
      </c>
      <c r="C686" s="221"/>
      <c r="D686" s="221"/>
      <c r="E686" s="221"/>
      <c r="F686" s="199" t="s">
        <v>40</v>
      </c>
    </row>
    <row r="687" spans="1:6">
      <c r="A687" s="221"/>
      <c r="B687" s="222" t="s">
        <v>41</v>
      </c>
      <c r="C687" s="222" t="s">
        <v>42</v>
      </c>
      <c r="D687" s="222" t="s">
        <v>43</v>
      </c>
      <c r="E687" s="223" t="s">
        <v>44</v>
      </c>
      <c r="F687" s="224"/>
    </row>
    <row r="688" spans="1:6">
      <c r="A688" s="225" t="s">
        <v>45</v>
      </c>
      <c r="B688" s="226">
        <v>1056</v>
      </c>
      <c r="C688" s="226">
        <v>1080</v>
      </c>
      <c r="D688" s="227">
        <v>1065</v>
      </c>
      <c r="E688" s="241">
        <v>1098</v>
      </c>
      <c r="F688" s="228" t="s">
        <v>46</v>
      </c>
    </row>
    <row r="689" spans="1:6">
      <c r="A689" s="225" t="s">
        <v>47</v>
      </c>
      <c r="B689" s="240">
        <v>352</v>
      </c>
      <c r="C689" s="240">
        <v>360</v>
      </c>
      <c r="D689" s="227">
        <v>355</v>
      </c>
      <c r="E689" s="241">
        <v>366</v>
      </c>
      <c r="F689" s="228" t="s">
        <v>48</v>
      </c>
    </row>
    <row r="690" spans="1:6" ht="27">
      <c r="A690" s="229" t="s">
        <v>49</v>
      </c>
      <c r="B690" s="232">
        <f>SUM(B688/B689)</f>
        <v>3</v>
      </c>
      <c r="C690" s="232">
        <f t="shared" ref="C690:E690" si="8">SUM(C688/C689)</f>
        <v>3</v>
      </c>
      <c r="D690" s="232">
        <f t="shared" si="8"/>
        <v>3</v>
      </c>
      <c r="E690" s="232">
        <f t="shared" si="8"/>
        <v>3</v>
      </c>
      <c r="F690" s="228" t="s">
        <v>50</v>
      </c>
    </row>
    <row r="691" spans="1:6">
      <c r="A691" s="194"/>
      <c r="B691" s="194"/>
      <c r="C691" s="194"/>
      <c r="D691" s="194"/>
      <c r="E691" s="194"/>
      <c r="F691" s="194"/>
    </row>
    <row r="692" spans="1:6">
      <c r="A692" s="194"/>
      <c r="B692" s="194"/>
      <c r="C692" s="206" t="s">
        <v>51</v>
      </c>
      <c r="D692" s="206"/>
      <c r="E692" s="268">
        <v>3</v>
      </c>
      <c r="F692" s="194"/>
    </row>
    <row r="693" spans="1:6">
      <c r="A693" s="194"/>
      <c r="B693" s="194"/>
      <c r="C693" s="206"/>
      <c r="D693" s="206"/>
      <c r="E693" s="283"/>
      <c r="F693" s="284" t="s">
        <v>52</v>
      </c>
    </row>
    <row r="694" spans="1:6">
      <c r="A694" s="194"/>
      <c r="B694" s="194"/>
      <c r="C694" s="194"/>
      <c r="D694" s="194"/>
      <c r="E694" s="194"/>
      <c r="F694" s="194"/>
    </row>
    <row r="695" spans="1:6">
      <c r="A695" s="235" t="s">
        <v>53</v>
      </c>
      <c r="B695" s="235"/>
      <c r="C695" s="235"/>
      <c r="D695" s="235" t="s">
        <v>54</v>
      </c>
      <c r="E695" s="235"/>
      <c r="F695" s="235"/>
    </row>
    <row r="696" spans="1:6">
      <c r="A696" s="235"/>
      <c r="B696" s="235"/>
      <c r="C696" s="235"/>
      <c r="D696" s="235"/>
      <c r="E696" s="235"/>
      <c r="F696" s="235"/>
    </row>
    <row r="697" spans="1:6">
      <c r="A697" s="88" t="s">
        <v>55</v>
      </c>
      <c r="B697" s="88"/>
      <c r="C697" s="88"/>
      <c r="D697" s="89" t="s">
        <v>56</v>
      </c>
      <c r="E697" s="89"/>
      <c r="F697" s="89"/>
    </row>
    <row r="698" spans="1:6">
      <c r="A698" s="88"/>
      <c r="B698" s="88"/>
      <c r="C698" s="88"/>
      <c r="D698" s="89"/>
      <c r="E698" s="89"/>
      <c r="F698" s="89"/>
    </row>
    <row r="699" spans="1:6">
      <c r="A699" s="88"/>
      <c r="B699" s="88"/>
      <c r="C699" s="88"/>
      <c r="D699" s="89"/>
      <c r="E699" s="89"/>
      <c r="F699" s="89"/>
    </row>
    <row r="700" spans="1:6">
      <c r="A700" s="236"/>
      <c r="B700" s="236"/>
      <c r="C700" s="236"/>
      <c r="D700" s="236"/>
      <c r="E700" s="236"/>
      <c r="F700" s="236"/>
    </row>
    <row r="701" spans="1:6">
      <c r="A701" s="237" t="s">
        <v>57</v>
      </c>
      <c r="B701" s="237"/>
      <c r="C701" s="237"/>
      <c r="D701" s="194"/>
      <c r="E701" s="194"/>
      <c r="F701" s="194"/>
    </row>
    <row r="702" spans="1:6">
      <c r="A702" s="237"/>
      <c r="B702" s="237"/>
      <c r="C702" s="237"/>
      <c r="D702" s="194"/>
      <c r="E702" s="194"/>
      <c r="F702" s="194"/>
    </row>
    <row r="703" spans="1:6">
      <c r="A703" s="194"/>
      <c r="B703" s="194"/>
      <c r="C703" s="194"/>
      <c r="D703" s="194"/>
      <c r="E703" s="194"/>
      <c r="F703" s="194"/>
    </row>
    <row r="704" spans="1:6">
      <c r="A704" s="193" t="s">
        <v>126</v>
      </c>
      <c r="B704" s="193"/>
      <c r="C704" s="193"/>
      <c r="D704" s="193"/>
      <c r="E704" s="193"/>
      <c r="F704" s="193"/>
    </row>
    <row r="705" spans="1:6">
      <c r="A705" s="194"/>
      <c r="B705" s="194"/>
      <c r="C705" s="194"/>
      <c r="D705" s="194"/>
      <c r="E705" s="194"/>
      <c r="F705" s="194"/>
    </row>
    <row r="706" spans="1:6">
      <c r="A706" s="195" t="s">
        <v>3</v>
      </c>
      <c r="B706" s="195"/>
      <c r="C706" s="55" t="s">
        <v>127</v>
      </c>
      <c r="D706" s="194"/>
      <c r="E706" s="195" t="s">
        <v>5</v>
      </c>
      <c r="F706" s="196">
        <v>43655</v>
      </c>
    </row>
    <row r="707" spans="1:6">
      <c r="A707" s="195"/>
      <c r="B707" s="195"/>
      <c r="C707" s="55"/>
      <c r="D707" s="194"/>
      <c r="E707" s="195"/>
      <c r="F707" s="197"/>
    </row>
    <row r="708" spans="1:6">
      <c r="A708" s="194"/>
      <c r="B708" s="194"/>
      <c r="C708" s="194"/>
      <c r="D708" s="194"/>
      <c r="E708" s="194"/>
      <c r="F708" s="194"/>
    </row>
    <row r="709" spans="1:6">
      <c r="A709" s="195" t="s">
        <v>6</v>
      </c>
      <c r="B709" s="195"/>
      <c r="C709" s="88" t="s">
        <v>128</v>
      </c>
      <c r="D709" s="55"/>
      <c r="E709" s="55"/>
      <c r="F709" s="55"/>
    </row>
    <row r="710" spans="1:6">
      <c r="A710" s="195"/>
      <c r="B710" s="195"/>
      <c r="C710" s="55"/>
      <c r="D710" s="55"/>
      <c r="E710" s="55"/>
      <c r="F710" s="55"/>
    </row>
    <row r="711" spans="1:6">
      <c r="A711" s="194"/>
      <c r="B711" s="194"/>
      <c r="C711" s="194"/>
      <c r="D711" s="194"/>
      <c r="E711" s="194"/>
      <c r="F711" s="194"/>
    </row>
    <row r="712" spans="1:6">
      <c r="A712" s="198" t="s">
        <v>8</v>
      </c>
      <c r="B712" s="198"/>
      <c r="C712" s="198" t="s">
        <v>9</v>
      </c>
      <c r="D712" s="198"/>
      <c r="E712" s="198" t="s">
        <v>10</v>
      </c>
      <c r="F712" s="199" t="s">
        <v>11</v>
      </c>
    </row>
    <row r="713" spans="1:6">
      <c r="A713" s="198"/>
      <c r="B713" s="198"/>
      <c r="C713" s="198"/>
      <c r="D713" s="198"/>
      <c r="E713" s="198"/>
      <c r="F713" s="200"/>
    </row>
    <row r="714" spans="1:6">
      <c r="A714" s="201" t="s">
        <v>129</v>
      </c>
      <c r="B714" s="201"/>
      <c r="C714" s="201" t="s">
        <v>130</v>
      </c>
      <c r="D714" s="201"/>
      <c r="E714" s="285">
        <v>0.84079000000000004</v>
      </c>
      <c r="F714" s="286">
        <v>0.9</v>
      </c>
    </row>
    <row r="715" spans="1:6">
      <c r="A715" s="203"/>
      <c r="B715" s="203"/>
      <c r="C715" s="203"/>
      <c r="D715" s="203"/>
      <c r="E715" s="204"/>
      <c r="F715" s="205"/>
    </row>
    <row r="716" spans="1:6">
      <c r="A716" s="206" t="s">
        <v>14</v>
      </c>
      <c r="B716" s="206"/>
      <c r="C716" s="207" t="s">
        <v>15</v>
      </c>
      <c r="D716" s="198"/>
      <c r="E716" s="198" t="s">
        <v>16</v>
      </c>
      <c r="F716" s="198"/>
    </row>
    <row r="717" spans="1:6">
      <c r="A717" s="206"/>
      <c r="B717" s="206"/>
      <c r="C717" s="207"/>
      <c r="D717" s="198"/>
      <c r="E717" s="198"/>
      <c r="F717" s="198"/>
    </row>
    <row r="718" spans="1:6">
      <c r="A718" s="206"/>
      <c r="B718" s="206"/>
      <c r="C718" s="287">
        <v>16059</v>
      </c>
      <c r="D718" s="288"/>
      <c r="E718" s="55" t="s">
        <v>131</v>
      </c>
      <c r="F718" s="55"/>
    </row>
    <row r="719" spans="1:6">
      <c r="A719" s="206"/>
      <c r="B719" s="206"/>
      <c r="C719" s="203"/>
      <c r="D719" s="203"/>
      <c r="E719" s="204"/>
      <c r="F719" s="205"/>
    </row>
    <row r="720" spans="1:6">
      <c r="A720" s="206"/>
      <c r="B720" s="206"/>
      <c r="C720" s="207" t="s">
        <v>18</v>
      </c>
      <c r="D720" s="198"/>
      <c r="E720" s="198" t="s">
        <v>16</v>
      </c>
      <c r="F720" s="198"/>
    </row>
    <row r="721" spans="1:6">
      <c r="A721" s="206"/>
      <c r="B721" s="206"/>
      <c r="C721" s="207"/>
      <c r="D721" s="198"/>
      <c r="E721" s="198"/>
      <c r="F721" s="198"/>
    </row>
    <row r="722" spans="1:6">
      <c r="A722" s="206"/>
      <c r="B722" s="206"/>
      <c r="C722" s="289">
        <v>16709</v>
      </c>
      <c r="D722" s="290"/>
      <c r="E722" s="55" t="s">
        <v>131</v>
      </c>
      <c r="F722" s="55"/>
    </row>
    <row r="723" spans="1:6">
      <c r="A723" s="194"/>
      <c r="B723" s="194"/>
      <c r="C723" s="194"/>
      <c r="D723" s="194"/>
      <c r="E723" s="194"/>
      <c r="F723" s="194"/>
    </row>
    <row r="724" spans="1:6">
      <c r="A724" s="210" t="s">
        <v>19</v>
      </c>
      <c r="B724" s="210"/>
      <c r="C724" s="210"/>
      <c r="D724" s="210"/>
      <c r="E724" s="210"/>
      <c r="F724" s="210"/>
    </row>
    <row r="725" spans="1:6">
      <c r="A725" s="211" t="s">
        <v>20</v>
      </c>
      <c r="B725" s="211"/>
      <c r="C725" s="80" t="s">
        <v>132</v>
      </c>
      <c r="D725" s="216"/>
      <c r="E725" s="216"/>
      <c r="F725" s="216"/>
    </row>
    <row r="726" spans="1:6">
      <c r="A726" s="211" t="s">
        <v>22</v>
      </c>
      <c r="B726" s="211"/>
      <c r="C726" s="215" t="s">
        <v>133</v>
      </c>
      <c r="D726" s="215"/>
      <c r="E726" s="215"/>
      <c r="F726" s="215"/>
    </row>
    <row r="727" spans="1:6">
      <c r="A727" s="211" t="s">
        <v>24</v>
      </c>
      <c r="B727" s="211"/>
      <c r="C727" s="216" t="s">
        <v>25</v>
      </c>
      <c r="D727" s="216"/>
      <c r="E727" s="216"/>
      <c r="F727" s="216"/>
    </row>
    <row r="728" spans="1:6">
      <c r="A728" s="211" t="s">
        <v>26</v>
      </c>
      <c r="B728" s="211"/>
      <c r="C728" s="216" t="s">
        <v>65</v>
      </c>
      <c r="D728" s="216"/>
      <c r="E728" s="216"/>
      <c r="F728" s="216"/>
    </row>
    <row r="729" spans="1:6">
      <c r="A729" s="217" t="s">
        <v>28</v>
      </c>
      <c r="B729" s="218"/>
      <c r="C729" s="216" t="s">
        <v>134</v>
      </c>
      <c r="D729" s="216"/>
      <c r="E729" s="216"/>
      <c r="F729" s="216"/>
    </row>
    <row r="730" spans="1:6">
      <c r="A730" s="211" t="s">
        <v>30</v>
      </c>
      <c r="B730" s="211"/>
      <c r="C730" s="216" t="s">
        <v>135</v>
      </c>
      <c r="D730" s="216"/>
      <c r="E730" s="216"/>
      <c r="F730" s="216"/>
    </row>
    <row r="731" spans="1:6">
      <c r="A731" s="9"/>
      <c r="B731" s="9"/>
      <c r="C731" s="203"/>
      <c r="D731" s="203"/>
      <c r="E731" s="203"/>
      <c r="F731" s="203"/>
    </row>
    <row r="732" spans="1:6">
      <c r="A732" s="210" t="s">
        <v>32</v>
      </c>
      <c r="B732" s="210"/>
      <c r="C732" s="210"/>
      <c r="D732" s="210"/>
      <c r="E732" s="210"/>
      <c r="F732" s="210"/>
    </row>
    <row r="733" spans="1:6">
      <c r="A733" s="219" t="s">
        <v>33</v>
      </c>
      <c r="B733" s="80" t="s">
        <v>136</v>
      </c>
      <c r="C733" s="80"/>
      <c r="D733" s="80"/>
      <c r="E733" s="80"/>
      <c r="F733" s="80"/>
    </row>
    <row r="734" spans="1:6">
      <c r="A734" s="219" t="s">
        <v>35</v>
      </c>
      <c r="B734" s="80" t="s">
        <v>137</v>
      </c>
      <c r="C734" s="80"/>
      <c r="D734" s="80"/>
      <c r="E734" s="80"/>
      <c r="F734" s="80"/>
    </row>
    <row r="735" spans="1:6">
      <c r="A735" s="194"/>
      <c r="B735" s="194"/>
      <c r="C735" s="194"/>
      <c r="D735" s="194"/>
      <c r="E735" s="194"/>
      <c r="F735" s="194"/>
    </row>
    <row r="736" spans="1:6">
      <c r="A736" s="210" t="s">
        <v>37</v>
      </c>
      <c r="B736" s="210"/>
      <c r="C736" s="210"/>
      <c r="D736" s="210"/>
      <c r="E736" s="210"/>
      <c r="F736" s="210"/>
    </row>
    <row r="737" spans="1:6">
      <c r="A737" s="220"/>
      <c r="B737" s="220"/>
      <c r="C737" s="220"/>
      <c r="D737" s="220"/>
      <c r="E737" s="220"/>
      <c r="F737" s="220"/>
    </row>
    <row r="738" spans="1:6">
      <c r="A738" s="221" t="s">
        <v>38</v>
      </c>
      <c r="B738" s="221" t="s">
        <v>39</v>
      </c>
      <c r="C738" s="221"/>
      <c r="D738" s="221"/>
      <c r="E738" s="221"/>
      <c r="F738" s="199" t="s">
        <v>40</v>
      </c>
    </row>
    <row r="739" spans="1:6">
      <c r="A739" s="221"/>
      <c r="B739" s="222" t="s">
        <v>41</v>
      </c>
      <c r="C739" s="222" t="s">
        <v>42</v>
      </c>
      <c r="D739" s="222" t="s">
        <v>43</v>
      </c>
      <c r="E739" s="223" t="s">
        <v>44</v>
      </c>
      <c r="F739" s="224"/>
    </row>
    <row r="740" spans="1:6">
      <c r="A740" s="225" t="s">
        <v>45</v>
      </c>
      <c r="B740" s="227">
        <v>15619</v>
      </c>
      <c r="C740" s="227">
        <v>15815</v>
      </c>
      <c r="D740" s="227">
        <v>0</v>
      </c>
      <c r="E740" s="227">
        <v>15815</v>
      </c>
      <c r="F740" s="228" t="s">
        <v>131</v>
      </c>
    </row>
    <row r="741" spans="1:6">
      <c r="A741" s="225" t="s">
        <v>47</v>
      </c>
      <c r="B741" s="226">
        <v>16709</v>
      </c>
      <c r="C741" s="226">
        <v>16709</v>
      </c>
      <c r="D741" s="226">
        <v>16709</v>
      </c>
      <c r="E741" s="226">
        <v>16709</v>
      </c>
      <c r="F741" s="228" t="s">
        <v>131</v>
      </c>
    </row>
    <row r="742" spans="1:6">
      <c r="A742" s="229" t="s">
        <v>18</v>
      </c>
      <c r="B742" s="291">
        <v>0.9</v>
      </c>
      <c r="C742" s="291">
        <v>0.9</v>
      </c>
      <c r="D742" s="291">
        <v>0.9</v>
      </c>
      <c r="E742" s="291">
        <v>0.9</v>
      </c>
      <c r="F742" s="228" t="s">
        <v>50</v>
      </c>
    </row>
    <row r="743" spans="1:6">
      <c r="A743" s="231" t="s">
        <v>15</v>
      </c>
      <c r="B743" s="291">
        <v>0.82738219895287957</v>
      </c>
      <c r="C743" s="291">
        <v>0.83502617801047119</v>
      </c>
      <c r="D743" s="291">
        <v>0.83502617801047119</v>
      </c>
      <c r="E743" s="291">
        <v>0.83502617801047119</v>
      </c>
      <c r="F743" s="228" t="s">
        <v>50</v>
      </c>
    </row>
    <row r="744" spans="1:6" ht="27">
      <c r="A744" s="229" t="s">
        <v>99</v>
      </c>
      <c r="B744" s="291">
        <f>B740/B741</f>
        <v>0.9347656951343587</v>
      </c>
      <c r="C744" s="291">
        <f t="shared" ref="C744:E744" si="9">C740/C741</f>
        <v>0.94649590041295106</v>
      </c>
      <c r="D744" s="291">
        <f t="shared" si="9"/>
        <v>0</v>
      </c>
      <c r="E744" s="291">
        <f t="shared" si="9"/>
        <v>0.94649590041295106</v>
      </c>
      <c r="F744" s="228" t="s">
        <v>50</v>
      </c>
    </row>
    <row r="745" spans="1:6">
      <c r="A745" s="194"/>
      <c r="B745" s="194"/>
      <c r="C745" s="194"/>
      <c r="D745" s="194"/>
      <c r="E745" s="194"/>
      <c r="F745" s="194"/>
    </row>
    <row r="746" spans="1:6">
      <c r="A746" s="194"/>
      <c r="B746" s="194"/>
      <c r="C746" s="206" t="s">
        <v>51</v>
      </c>
      <c r="D746" s="206"/>
      <c r="E746" s="233">
        <f>E744</f>
        <v>0.94649590041295106</v>
      </c>
      <c r="F746" s="194"/>
    </row>
    <row r="747" spans="1:6">
      <c r="A747" s="194"/>
      <c r="B747" s="194"/>
      <c r="C747" s="206"/>
      <c r="D747" s="206"/>
      <c r="E747" s="234"/>
      <c r="F747" s="194"/>
    </row>
    <row r="748" spans="1:6">
      <c r="A748" s="194"/>
      <c r="B748" s="194"/>
      <c r="C748" s="194"/>
      <c r="D748" s="194"/>
      <c r="E748" s="194"/>
      <c r="F748" s="194"/>
    </row>
    <row r="749" spans="1:6">
      <c r="A749" s="235" t="s">
        <v>53</v>
      </c>
      <c r="B749" s="235"/>
      <c r="C749" s="235"/>
      <c r="D749" s="235" t="s">
        <v>54</v>
      </c>
      <c r="E749" s="235"/>
      <c r="F749" s="235"/>
    </row>
    <row r="750" spans="1:6">
      <c r="A750" s="235"/>
      <c r="B750" s="235"/>
      <c r="C750" s="235"/>
      <c r="D750" s="235"/>
      <c r="E750" s="235"/>
      <c r="F750" s="235"/>
    </row>
    <row r="751" spans="1:6">
      <c r="A751" s="88" t="s">
        <v>138</v>
      </c>
      <c r="B751" s="88"/>
      <c r="C751" s="88"/>
      <c r="D751" s="88" t="s">
        <v>139</v>
      </c>
      <c r="E751" s="88"/>
      <c r="F751" s="88"/>
    </row>
    <row r="752" spans="1:6">
      <c r="A752" s="88"/>
      <c r="B752" s="88"/>
      <c r="C752" s="88"/>
      <c r="D752" s="88"/>
      <c r="E752" s="88"/>
      <c r="F752" s="88"/>
    </row>
    <row r="753" spans="1:6">
      <c r="A753" s="88"/>
      <c r="B753" s="88"/>
      <c r="C753" s="88"/>
      <c r="D753" s="88"/>
      <c r="E753" s="88"/>
      <c r="F753" s="88"/>
    </row>
    <row r="754" spans="1:6">
      <c r="A754" s="236"/>
      <c r="B754" s="236"/>
      <c r="C754" s="236"/>
      <c r="D754" s="236"/>
      <c r="E754" s="236"/>
      <c r="F754" s="236"/>
    </row>
    <row r="755" spans="1:6">
      <c r="A755" s="292" t="s">
        <v>57</v>
      </c>
      <c r="B755" s="293"/>
      <c r="C755" s="294"/>
      <c r="D755" s="194"/>
      <c r="E755" s="194"/>
      <c r="F755" s="194"/>
    </row>
    <row r="756" spans="1:6">
      <c r="A756" s="295"/>
      <c r="B756" s="296"/>
      <c r="C756" s="297"/>
      <c r="D756" s="194"/>
      <c r="E756" s="194"/>
      <c r="F756" s="194"/>
    </row>
    <row r="757" spans="1:6">
      <c r="A757" s="194"/>
      <c r="B757" s="194"/>
      <c r="C757" s="194"/>
      <c r="D757" s="194"/>
      <c r="E757" s="194"/>
      <c r="F757" s="194"/>
    </row>
    <row r="758" spans="1:6">
      <c r="A758" s="193" t="s">
        <v>126</v>
      </c>
      <c r="B758" s="193"/>
      <c r="C758" s="193"/>
      <c r="D758" s="193"/>
      <c r="E758" s="193"/>
      <c r="F758" s="193"/>
    </row>
    <row r="759" spans="1:6">
      <c r="A759" s="194"/>
      <c r="B759" s="194"/>
      <c r="C759" s="194"/>
      <c r="D759" s="194"/>
      <c r="E759" s="194"/>
      <c r="F759" s="194"/>
    </row>
    <row r="760" spans="1:6">
      <c r="A760" s="195" t="s">
        <v>3</v>
      </c>
      <c r="B760" s="195"/>
      <c r="C760" s="55" t="s">
        <v>127</v>
      </c>
      <c r="D760" s="194"/>
      <c r="E760" s="195" t="s">
        <v>5</v>
      </c>
      <c r="F760" s="196">
        <v>43655</v>
      </c>
    </row>
    <row r="761" spans="1:6">
      <c r="A761" s="195"/>
      <c r="B761" s="195"/>
      <c r="C761" s="55"/>
      <c r="D761" s="194"/>
      <c r="E761" s="195"/>
      <c r="F761" s="197"/>
    </row>
    <row r="762" spans="1:6">
      <c r="A762" s="194"/>
      <c r="B762" s="194"/>
      <c r="C762" s="194"/>
      <c r="D762" s="194"/>
      <c r="E762" s="194"/>
      <c r="F762" s="194"/>
    </row>
    <row r="763" spans="1:6">
      <c r="A763" s="195" t="s">
        <v>6</v>
      </c>
      <c r="B763" s="195"/>
      <c r="C763" s="88" t="s">
        <v>128</v>
      </c>
      <c r="D763" s="55"/>
      <c r="E763" s="55"/>
      <c r="F763" s="55"/>
    </row>
    <row r="764" spans="1:6">
      <c r="A764" s="195"/>
      <c r="B764" s="195"/>
      <c r="C764" s="55"/>
      <c r="D764" s="55"/>
      <c r="E764" s="55"/>
      <c r="F764" s="55"/>
    </row>
    <row r="765" spans="1:6">
      <c r="A765" s="194"/>
      <c r="B765" s="194"/>
      <c r="C765" s="194"/>
      <c r="D765" s="194"/>
      <c r="E765" s="194"/>
      <c r="F765" s="194"/>
    </row>
    <row r="766" spans="1:6">
      <c r="A766" s="198" t="s">
        <v>8</v>
      </c>
      <c r="B766" s="198"/>
      <c r="C766" s="198" t="s">
        <v>9</v>
      </c>
      <c r="D766" s="198"/>
      <c r="E766" s="198" t="s">
        <v>10</v>
      </c>
      <c r="F766" s="199" t="s">
        <v>11</v>
      </c>
    </row>
    <row r="767" spans="1:6">
      <c r="A767" s="198"/>
      <c r="B767" s="198"/>
      <c r="C767" s="198"/>
      <c r="D767" s="198"/>
      <c r="E767" s="198"/>
      <c r="F767" s="200"/>
    </row>
    <row r="768" spans="1:6">
      <c r="A768" s="201" t="s">
        <v>140</v>
      </c>
      <c r="B768" s="201"/>
      <c r="C768" s="201" t="s">
        <v>130</v>
      </c>
      <c r="D768" s="201"/>
      <c r="E768" s="285">
        <v>0.93718000000000001</v>
      </c>
      <c r="F768" s="286">
        <v>0.8</v>
      </c>
    </row>
    <row r="769" spans="1:6">
      <c r="A769" s="203"/>
      <c r="B769" s="203"/>
      <c r="C769" s="203"/>
      <c r="D769" s="203"/>
      <c r="E769" s="204"/>
      <c r="F769" s="205"/>
    </row>
    <row r="770" spans="1:6">
      <c r="A770" s="206" t="s">
        <v>14</v>
      </c>
      <c r="B770" s="206"/>
      <c r="C770" s="207" t="s">
        <v>15</v>
      </c>
      <c r="D770" s="198"/>
      <c r="E770" s="198" t="s">
        <v>16</v>
      </c>
      <c r="F770" s="198"/>
    </row>
    <row r="771" spans="1:6">
      <c r="A771" s="206"/>
      <c r="B771" s="206"/>
      <c r="C771" s="207"/>
      <c r="D771" s="198"/>
      <c r="E771" s="198"/>
      <c r="F771" s="198"/>
    </row>
    <row r="772" spans="1:6">
      <c r="A772" s="206"/>
      <c r="B772" s="206"/>
      <c r="C772" s="298">
        <v>23914</v>
      </c>
      <c r="D772" s="299"/>
      <c r="E772" s="55" t="s">
        <v>131</v>
      </c>
      <c r="F772" s="55"/>
    </row>
    <row r="773" spans="1:6">
      <c r="A773" s="206"/>
      <c r="B773" s="206"/>
      <c r="C773" s="203"/>
      <c r="D773" s="203"/>
      <c r="E773" s="204"/>
      <c r="F773" s="205"/>
    </row>
    <row r="774" spans="1:6">
      <c r="A774" s="206"/>
      <c r="B774" s="206"/>
      <c r="C774" s="207" t="s">
        <v>18</v>
      </c>
      <c r="D774" s="198"/>
      <c r="E774" s="198" t="s">
        <v>16</v>
      </c>
      <c r="F774" s="198"/>
    </row>
    <row r="775" spans="1:6">
      <c r="A775" s="206"/>
      <c r="B775" s="206"/>
      <c r="C775" s="207"/>
      <c r="D775" s="198"/>
      <c r="E775" s="198"/>
      <c r="F775" s="198"/>
    </row>
    <row r="776" spans="1:6">
      <c r="A776" s="206"/>
      <c r="B776" s="206"/>
      <c r="C776" s="208">
        <v>25517</v>
      </c>
      <c r="D776" s="300"/>
      <c r="E776" s="55" t="s">
        <v>131</v>
      </c>
      <c r="F776" s="55"/>
    </row>
    <row r="777" spans="1:6">
      <c r="A777" s="194"/>
      <c r="B777" s="194"/>
      <c r="C777" s="194"/>
      <c r="D777" s="194"/>
      <c r="E777" s="194"/>
      <c r="F777" s="194"/>
    </row>
    <row r="778" spans="1:6">
      <c r="A778" s="210" t="s">
        <v>19</v>
      </c>
      <c r="B778" s="210"/>
      <c r="C778" s="210"/>
      <c r="D778" s="210"/>
      <c r="E778" s="210"/>
      <c r="F778" s="210"/>
    </row>
    <row r="779" spans="1:6">
      <c r="A779" s="211" t="s">
        <v>20</v>
      </c>
      <c r="B779" s="211"/>
      <c r="C779" s="80" t="s">
        <v>141</v>
      </c>
      <c r="D779" s="216"/>
      <c r="E779" s="216"/>
      <c r="F779" s="216"/>
    </row>
    <row r="780" spans="1:6">
      <c r="A780" s="211" t="s">
        <v>22</v>
      </c>
      <c r="B780" s="211"/>
      <c r="C780" s="215" t="s">
        <v>133</v>
      </c>
      <c r="D780" s="215"/>
      <c r="E780" s="215"/>
      <c r="F780" s="215"/>
    </row>
    <row r="781" spans="1:6">
      <c r="A781" s="211" t="s">
        <v>24</v>
      </c>
      <c r="B781" s="211"/>
      <c r="C781" s="216" t="s">
        <v>25</v>
      </c>
      <c r="D781" s="216"/>
      <c r="E781" s="216"/>
      <c r="F781" s="216"/>
    </row>
    <row r="782" spans="1:6">
      <c r="A782" s="211" t="s">
        <v>26</v>
      </c>
      <c r="B782" s="211"/>
      <c r="C782" s="216" t="s">
        <v>65</v>
      </c>
      <c r="D782" s="216"/>
      <c r="E782" s="216"/>
      <c r="F782" s="216"/>
    </row>
    <row r="783" spans="1:6">
      <c r="A783" s="217" t="s">
        <v>28</v>
      </c>
      <c r="B783" s="218"/>
      <c r="C783" s="216" t="s">
        <v>134</v>
      </c>
      <c r="D783" s="216"/>
      <c r="E783" s="216"/>
      <c r="F783" s="216"/>
    </row>
    <row r="784" spans="1:6">
      <c r="A784" s="211" t="s">
        <v>30</v>
      </c>
      <c r="B784" s="211"/>
      <c r="C784" s="216" t="s">
        <v>135</v>
      </c>
      <c r="D784" s="216"/>
      <c r="E784" s="216"/>
      <c r="F784" s="216"/>
    </row>
    <row r="785" spans="1:6">
      <c r="A785" s="9"/>
      <c r="B785" s="9"/>
      <c r="C785" s="203"/>
      <c r="D785" s="203"/>
      <c r="E785" s="203"/>
      <c r="F785" s="203"/>
    </row>
    <row r="786" spans="1:6">
      <c r="A786" s="210" t="s">
        <v>32</v>
      </c>
      <c r="B786" s="210"/>
      <c r="C786" s="210"/>
      <c r="D786" s="210"/>
      <c r="E786" s="210"/>
      <c r="F786" s="210"/>
    </row>
    <row r="787" spans="1:6">
      <c r="A787" s="219" t="s">
        <v>33</v>
      </c>
      <c r="B787" s="80" t="s">
        <v>142</v>
      </c>
      <c r="C787" s="80"/>
      <c r="D787" s="80"/>
      <c r="E787" s="80"/>
      <c r="F787" s="80"/>
    </row>
    <row r="788" spans="1:6">
      <c r="A788" s="219" t="s">
        <v>35</v>
      </c>
      <c r="B788" s="80" t="s">
        <v>137</v>
      </c>
      <c r="C788" s="80"/>
      <c r="D788" s="80"/>
      <c r="E788" s="80"/>
      <c r="F788" s="80"/>
    </row>
    <row r="789" spans="1:6">
      <c r="A789" s="194"/>
      <c r="B789" s="194"/>
      <c r="C789" s="194"/>
      <c r="D789" s="194"/>
      <c r="E789" s="194"/>
      <c r="F789" s="194"/>
    </row>
    <row r="790" spans="1:6">
      <c r="A790" s="210" t="s">
        <v>37</v>
      </c>
      <c r="B790" s="210"/>
      <c r="C790" s="210"/>
      <c r="D790" s="210"/>
      <c r="E790" s="210"/>
      <c r="F790" s="210"/>
    </row>
    <row r="791" spans="1:6">
      <c r="A791" s="220"/>
      <c r="B791" s="220"/>
      <c r="C791" s="220"/>
      <c r="D791" s="220"/>
      <c r="E791" s="220"/>
      <c r="F791" s="220"/>
    </row>
    <row r="792" spans="1:6">
      <c r="A792" s="221" t="s">
        <v>38</v>
      </c>
      <c r="B792" s="221" t="s">
        <v>39</v>
      </c>
      <c r="C792" s="221"/>
      <c r="D792" s="221"/>
      <c r="E792" s="221"/>
      <c r="F792" s="199" t="s">
        <v>40</v>
      </c>
    </row>
    <row r="793" spans="1:6">
      <c r="A793" s="221"/>
      <c r="B793" s="222" t="s">
        <v>41</v>
      </c>
      <c r="C793" s="222" t="s">
        <v>42</v>
      </c>
      <c r="D793" s="222" t="s">
        <v>43</v>
      </c>
      <c r="E793" s="223" t="s">
        <v>44</v>
      </c>
      <c r="F793" s="224"/>
    </row>
    <row r="794" spans="1:6">
      <c r="A794" s="225" t="s">
        <v>45</v>
      </c>
      <c r="B794" s="227">
        <v>23238</v>
      </c>
      <c r="C794" s="227">
        <v>23238</v>
      </c>
      <c r="D794" s="227">
        <v>23139</v>
      </c>
      <c r="E794" s="227">
        <v>23238</v>
      </c>
      <c r="F794" s="228" t="s">
        <v>131</v>
      </c>
    </row>
    <row r="795" spans="1:6">
      <c r="A795" s="225" t="s">
        <v>47</v>
      </c>
      <c r="B795" s="226">
        <v>25517</v>
      </c>
      <c r="C795" s="226">
        <v>25517</v>
      </c>
      <c r="D795" s="226">
        <v>25517</v>
      </c>
      <c r="E795" s="226">
        <v>25517</v>
      </c>
      <c r="F795" s="228" t="s">
        <v>131</v>
      </c>
    </row>
    <row r="796" spans="1:6">
      <c r="A796" s="229" t="s">
        <v>18</v>
      </c>
      <c r="B796" s="291">
        <v>0.8</v>
      </c>
      <c r="C796" s="291">
        <v>0.8</v>
      </c>
      <c r="D796" s="291">
        <v>0.8</v>
      </c>
      <c r="E796" s="291">
        <v>0.8</v>
      </c>
      <c r="F796" s="228" t="s">
        <v>50</v>
      </c>
    </row>
    <row r="797" spans="1:6">
      <c r="A797" s="231" t="s">
        <v>15</v>
      </c>
      <c r="B797" s="291">
        <v>0.93717913547830856</v>
      </c>
      <c r="C797" s="291">
        <v>0.93717913547830856</v>
      </c>
      <c r="D797" s="291">
        <v>0.93717913547830856</v>
      </c>
      <c r="E797" s="291">
        <v>0.93717913547830856</v>
      </c>
      <c r="F797" s="228" t="s">
        <v>50</v>
      </c>
    </row>
    <row r="798" spans="1:6" ht="27">
      <c r="A798" s="229" t="s">
        <v>99</v>
      </c>
      <c r="B798" s="291">
        <f>B794/B795</f>
        <v>0.91068699298506883</v>
      </c>
      <c r="C798" s="291">
        <f t="shared" ref="C798:E798" si="10">C794/C795</f>
        <v>0.91068699298506883</v>
      </c>
      <c r="D798" s="291">
        <f t="shared" si="10"/>
        <v>0.9068072265548458</v>
      </c>
      <c r="E798" s="291">
        <f t="shared" si="10"/>
        <v>0.91068699298506883</v>
      </c>
      <c r="F798" s="228" t="s">
        <v>50</v>
      </c>
    </row>
    <row r="799" spans="1:6">
      <c r="A799" s="194"/>
      <c r="B799" s="194"/>
      <c r="C799" s="194"/>
      <c r="D799" s="194"/>
      <c r="E799" s="194"/>
      <c r="F799" s="194"/>
    </row>
    <row r="800" spans="1:6">
      <c r="A800" s="194"/>
      <c r="B800" s="194"/>
      <c r="C800" s="206" t="s">
        <v>51</v>
      </c>
      <c r="D800" s="206"/>
      <c r="E800" s="233">
        <f>E798</f>
        <v>0.91068699298506883</v>
      </c>
      <c r="F800" s="194"/>
    </row>
    <row r="801" spans="1:6">
      <c r="A801" s="194"/>
      <c r="B801" s="194"/>
      <c r="C801" s="206"/>
      <c r="D801" s="206"/>
      <c r="E801" s="234"/>
      <c r="F801" s="194"/>
    </row>
    <row r="802" spans="1:6">
      <c r="A802" s="194"/>
      <c r="B802" s="194"/>
      <c r="C802" s="194"/>
      <c r="D802" s="194"/>
      <c r="E802" s="194"/>
      <c r="F802" s="194"/>
    </row>
    <row r="803" spans="1:6">
      <c r="A803" s="235" t="s">
        <v>53</v>
      </c>
      <c r="B803" s="235"/>
      <c r="C803" s="235"/>
      <c r="D803" s="235" t="s">
        <v>54</v>
      </c>
      <c r="E803" s="235"/>
      <c r="F803" s="235"/>
    </row>
    <row r="804" spans="1:6">
      <c r="A804" s="235"/>
      <c r="B804" s="235"/>
      <c r="C804" s="235"/>
      <c r="D804" s="235"/>
      <c r="E804" s="235"/>
      <c r="F804" s="235"/>
    </row>
    <row r="805" spans="1:6">
      <c r="A805" s="88" t="s">
        <v>143</v>
      </c>
      <c r="B805" s="55"/>
      <c r="C805" s="55"/>
      <c r="D805" s="88" t="s">
        <v>144</v>
      </c>
      <c r="E805" s="55"/>
      <c r="F805" s="55"/>
    </row>
    <row r="806" spans="1:6">
      <c r="A806" s="55"/>
      <c r="B806" s="55"/>
      <c r="C806" s="55"/>
      <c r="D806" s="55"/>
      <c r="E806" s="55"/>
      <c r="F806" s="55"/>
    </row>
    <row r="807" spans="1:6">
      <c r="A807" s="55"/>
      <c r="B807" s="55"/>
      <c r="C807" s="55"/>
      <c r="D807" s="55"/>
      <c r="E807" s="55"/>
      <c r="F807" s="55"/>
    </row>
    <row r="808" spans="1:6">
      <c r="A808" s="236"/>
      <c r="B808" s="236"/>
      <c r="C808" s="236"/>
      <c r="D808" s="236"/>
      <c r="E808" s="236"/>
      <c r="F808" s="236"/>
    </row>
    <row r="809" spans="1:6">
      <c r="A809" s="237" t="s">
        <v>57</v>
      </c>
      <c r="B809" s="246"/>
      <c r="C809" s="246"/>
      <c r="D809" s="194"/>
      <c r="E809" s="194"/>
      <c r="F809" s="194"/>
    </row>
    <row r="810" spans="1:6">
      <c r="A810" s="237"/>
      <c r="B810" s="246"/>
      <c r="C810" s="246"/>
      <c r="D810" s="194"/>
      <c r="E810" s="194"/>
      <c r="F810" s="194"/>
    </row>
    <row r="811" spans="1:6">
      <c r="A811" s="194"/>
      <c r="B811" s="194"/>
      <c r="C811" s="194"/>
      <c r="D811" s="194"/>
      <c r="E811" s="194"/>
      <c r="F811" s="194"/>
    </row>
    <row r="812" spans="1:6">
      <c r="A812" s="193" t="s">
        <v>126</v>
      </c>
      <c r="B812" s="193"/>
      <c r="C812" s="193"/>
      <c r="D812" s="193"/>
      <c r="E812" s="193"/>
      <c r="F812" s="193"/>
    </row>
    <row r="813" spans="1:6">
      <c r="A813" s="194"/>
      <c r="B813" s="194"/>
      <c r="C813" s="194"/>
      <c r="D813" s="194"/>
      <c r="E813" s="194"/>
      <c r="F813" s="194"/>
    </row>
    <row r="814" spans="1:6">
      <c r="A814" s="195" t="s">
        <v>3</v>
      </c>
      <c r="B814" s="195"/>
      <c r="C814" s="55" t="s">
        <v>127</v>
      </c>
      <c r="D814" s="194"/>
      <c r="E814" s="195" t="s">
        <v>5</v>
      </c>
      <c r="F814" s="196">
        <v>43655</v>
      </c>
    </row>
    <row r="815" spans="1:6">
      <c r="A815" s="195"/>
      <c r="B815" s="195"/>
      <c r="C815" s="55"/>
      <c r="D815" s="194"/>
      <c r="E815" s="195"/>
      <c r="F815" s="197"/>
    </row>
    <row r="816" spans="1:6">
      <c r="A816" s="194"/>
      <c r="B816" s="194"/>
      <c r="C816" s="194"/>
      <c r="D816" s="194"/>
      <c r="E816" s="194"/>
      <c r="F816" s="194"/>
    </row>
    <row r="817" spans="1:6">
      <c r="A817" s="195" t="s">
        <v>6</v>
      </c>
      <c r="B817" s="195"/>
      <c r="C817" s="88" t="s">
        <v>128</v>
      </c>
      <c r="D817" s="55"/>
      <c r="E817" s="55"/>
      <c r="F817" s="55"/>
    </row>
    <row r="818" spans="1:6">
      <c r="A818" s="195"/>
      <c r="B818" s="195"/>
      <c r="C818" s="55"/>
      <c r="D818" s="55"/>
      <c r="E818" s="55"/>
      <c r="F818" s="55"/>
    </row>
    <row r="819" spans="1:6">
      <c r="A819" s="194"/>
      <c r="B819" s="194"/>
      <c r="C819" s="194"/>
      <c r="D819" s="194"/>
      <c r="E819" s="194"/>
      <c r="F819" s="194"/>
    </row>
    <row r="820" spans="1:6">
      <c r="A820" s="198" t="s">
        <v>8</v>
      </c>
      <c r="B820" s="198"/>
      <c r="C820" s="198" t="s">
        <v>9</v>
      </c>
      <c r="D820" s="198"/>
      <c r="E820" s="198" t="s">
        <v>10</v>
      </c>
      <c r="F820" s="199" t="s">
        <v>11</v>
      </c>
    </row>
    <row r="821" spans="1:6">
      <c r="A821" s="198"/>
      <c r="B821" s="198"/>
      <c r="C821" s="198"/>
      <c r="D821" s="198"/>
      <c r="E821" s="198"/>
      <c r="F821" s="200"/>
    </row>
    <row r="822" spans="1:6">
      <c r="A822" s="201" t="s">
        <v>145</v>
      </c>
      <c r="B822" s="201"/>
      <c r="C822" s="201" t="s">
        <v>130</v>
      </c>
      <c r="D822" s="201"/>
      <c r="E822" s="286">
        <v>1</v>
      </c>
      <c r="F822" s="286">
        <v>0.8</v>
      </c>
    </row>
    <row r="823" spans="1:6">
      <c r="A823" s="203"/>
      <c r="B823" s="203"/>
      <c r="C823" s="203"/>
      <c r="D823" s="203"/>
      <c r="E823" s="204"/>
      <c r="F823" s="205"/>
    </row>
    <row r="824" spans="1:6">
      <c r="A824" s="206" t="s">
        <v>14</v>
      </c>
      <c r="B824" s="206"/>
      <c r="C824" s="207" t="s">
        <v>15</v>
      </c>
      <c r="D824" s="198"/>
      <c r="E824" s="198" t="s">
        <v>16</v>
      </c>
      <c r="F824" s="198"/>
    </row>
    <row r="825" spans="1:6">
      <c r="A825" s="206"/>
      <c r="B825" s="206"/>
      <c r="C825" s="207"/>
      <c r="D825" s="198"/>
      <c r="E825" s="198"/>
      <c r="F825" s="198"/>
    </row>
    <row r="826" spans="1:6">
      <c r="A826" s="206"/>
      <c r="B826" s="206"/>
      <c r="C826" s="298">
        <v>5402</v>
      </c>
      <c r="D826" s="299"/>
      <c r="E826" s="55" t="s">
        <v>131</v>
      </c>
      <c r="F826" s="55"/>
    </row>
    <row r="827" spans="1:6">
      <c r="A827" s="206"/>
      <c r="B827" s="206"/>
      <c r="C827" s="203"/>
      <c r="D827" s="203"/>
      <c r="E827" s="204"/>
      <c r="F827" s="205"/>
    </row>
    <row r="828" spans="1:6">
      <c r="A828" s="206"/>
      <c r="B828" s="206"/>
      <c r="C828" s="207" t="s">
        <v>18</v>
      </c>
      <c r="D828" s="198"/>
      <c r="E828" s="198" t="s">
        <v>16</v>
      </c>
      <c r="F828" s="198"/>
    </row>
    <row r="829" spans="1:6">
      <c r="A829" s="206"/>
      <c r="B829" s="206"/>
      <c r="C829" s="207"/>
      <c r="D829" s="198"/>
      <c r="E829" s="198"/>
      <c r="F829" s="198"/>
    </row>
    <row r="830" spans="1:6">
      <c r="A830" s="206"/>
      <c r="B830" s="206"/>
      <c r="C830" s="208">
        <v>5090</v>
      </c>
      <c r="D830" s="300"/>
      <c r="E830" s="55" t="s">
        <v>131</v>
      </c>
      <c r="F830" s="55"/>
    </row>
    <row r="831" spans="1:6">
      <c r="A831" s="194"/>
      <c r="B831" s="194"/>
      <c r="C831" s="194"/>
      <c r="D831" s="194"/>
      <c r="E831" s="194"/>
      <c r="F831" s="194"/>
    </row>
    <row r="832" spans="1:6">
      <c r="A832" s="210" t="s">
        <v>19</v>
      </c>
      <c r="B832" s="210"/>
      <c r="C832" s="210"/>
      <c r="D832" s="210"/>
      <c r="E832" s="210"/>
      <c r="F832" s="210"/>
    </row>
    <row r="833" spans="1:6">
      <c r="A833" s="211" t="s">
        <v>20</v>
      </c>
      <c r="B833" s="211"/>
      <c r="C833" s="80" t="s">
        <v>146</v>
      </c>
      <c r="D833" s="216"/>
      <c r="E833" s="216"/>
      <c r="F833" s="216"/>
    </row>
    <row r="834" spans="1:6">
      <c r="A834" s="211" t="s">
        <v>22</v>
      </c>
      <c r="B834" s="211"/>
      <c r="C834" s="215" t="s">
        <v>133</v>
      </c>
      <c r="D834" s="215"/>
      <c r="E834" s="215"/>
      <c r="F834" s="215"/>
    </row>
    <row r="835" spans="1:6">
      <c r="A835" s="211" t="s">
        <v>24</v>
      </c>
      <c r="B835" s="211"/>
      <c r="C835" s="216" t="s">
        <v>25</v>
      </c>
      <c r="D835" s="216"/>
      <c r="E835" s="216"/>
      <c r="F835" s="216"/>
    </row>
    <row r="836" spans="1:6">
      <c r="A836" s="211" t="s">
        <v>26</v>
      </c>
      <c r="B836" s="211"/>
      <c r="C836" s="216" t="s">
        <v>65</v>
      </c>
      <c r="D836" s="216"/>
      <c r="E836" s="216"/>
      <c r="F836" s="216"/>
    </row>
    <row r="837" spans="1:6">
      <c r="A837" s="217" t="s">
        <v>28</v>
      </c>
      <c r="B837" s="218"/>
      <c r="C837" s="216" t="s">
        <v>66</v>
      </c>
      <c r="D837" s="216"/>
      <c r="E837" s="216"/>
      <c r="F837" s="216"/>
    </row>
    <row r="838" spans="1:6">
      <c r="A838" s="211" t="s">
        <v>30</v>
      </c>
      <c r="B838" s="211"/>
      <c r="C838" s="216" t="s">
        <v>31</v>
      </c>
      <c r="D838" s="216"/>
      <c r="E838" s="216"/>
      <c r="F838" s="216"/>
    </row>
    <row r="839" spans="1:6">
      <c r="A839" s="9"/>
      <c r="B839" s="9"/>
      <c r="C839" s="203"/>
      <c r="D839" s="203"/>
      <c r="E839" s="203"/>
      <c r="F839" s="203"/>
    </row>
    <row r="840" spans="1:6">
      <c r="A840" s="210" t="s">
        <v>32</v>
      </c>
      <c r="B840" s="210"/>
      <c r="C840" s="210"/>
      <c r="D840" s="210"/>
      <c r="E840" s="210"/>
      <c r="F840" s="210"/>
    </row>
    <row r="841" spans="1:6">
      <c r="A841" s="219" t="s">
        <v>33</v>
      </c>
      <c r="B841" s="80" t="s">
        <v>147</v>
      </c>
      <c r="C841" s="80"/>
      <c r="D841" s="80"/>
      <c r="E841" s="80"/>
      <c r="F841" s="80"/>
    </row>
    <row r="842" spans="1:6">
      <c r="A842" s="219" t="s">
        <v>35</v>
      </c>
      <c r="B842" s="80" t="s">
        <v>137</v>
      </c>
      <c r="C842" s="80"/>
      <c r="D842" s="80"/>
      <c r="E842" s="80"/>
      <c r="F842" s="80"/>
    </row>
    <row r="843" spans="1:6">
      <c r="A843" s="194"/>
      <c r="B843" s="194"/>
      <c r="C843" s="194"/>
      <c r="D843" s="194"/>
      <c r="E843" s="194"/>
      <c r="F843" s="194"/>
    </row>
    <row r="844" spans="1:6">
      <c r="A844" s="210" t="s">
        <v>37</v>
      </c>
      <c r="B844" s="210"/>
      <c r="C844" s="210"/>
      <c r="D844" s="210"/>
      <c r="E844" s="210"/>
      <c r="F844" s="210"/>
    </row>
    <row r="845" spans="1:6">
      <c r="A845" s="220"/>
      <c r="B845" s="220"/>
      <c r="C845" s="220"/>
      <c r="D845" s="220"/>
      <c r="E845" s="220"/>
      <c r="F845" s="220"/>
    </row>
    <row r="846" spans="1:6">
      <c r="A846" s="221" t="s">
        <v>38</v>
      </c>
      <c r="B846" s="221" t="s">
        <v>39</v>
      </c>
      <c r="C846" s="221"/>
      <c r="D846" s="221"/>
      <c r="E846" s="221"/>
      <c r="F846" s="199" t="s">
        <v>40</v>
      </c>
    </row>
    <row r="847" spans="1:6">
      <c r="A847" s="221"/>
      <c r="B847" s="222" t="s">
        <v>41</v>
      </c>
      <c r="C847" s="222" t="s">
        <v>42</v>
      </c>
      <c r="D847" s="222" t="s">
        <v>43</v>
      </c>
      <c r="E847" s="223" t="s">
        <v>44</v>
      </c>
      <c r="F847" s="224"/>
    </row>
    <row r="848" spans="1:6">
      <c r="A848" s="225" t="s">
        <v>45</v>
      </c>
      <c r="B848" s="227">
        <v>3419</v>
      </c>
      <c r="C848" s="227">
        <v>3620</v>
      </c>
      <c r="D848" s="227">
        <v>3921</v>
      </c>
      <c r="E848" s="227">
        <v>3921</v>
      </c>
      <c r="F848" s="228" t="s">
        <v>131</v>
      </c>
    </row>
    <row r="849" spans="1:6">
      <c r="A849" s="225" t="s">
        <v>47</v>
      </c>
      <c r="B849" s="226">
        <v>5090</v>
      </c>
      <c r="C849" s="226">
        <v>5090</v>
      </c>
      <c r="D849" s="226">
        <v>5090</v>
      </c>
      <c r="E849" s="226">
        <v>5090</v>
      </c>
      <c r="F849" s="228" t="s">
        <v>131</v>
      </c>
    </row>
    <row r="850" spans="1:6">
      <c r="A850" s="229" t="s">
        <v>18</v>
      </c>
      <c r="B850" s="291">
        <v>0.8</v>
      </c>
      <c r="C850" s="291">
        <v>0.8</v>
      </c>
      <c r="D850" s="291">
        <v>0.8</v>
      </c>
      <c r="E850" s="291">
        <v>0.8</v>
      </c>
      <c r="F850" s="228" t="s">
        <v>50</v>
      </c>
    </row>
    <row r="851" spans="1:6">
      <c r="A851" s="231" t="s">
        <v>15</v>
      </c>
      <c r="B851" s="291">
        <v>1</v>
      </c>
      <c r="C851" s="291">
        <v>1</v>
      </c>
      <c r="D851" s="291">
        <v>1</v>
      </c>
      <c r="E851" s="291">
        <v>1</v>
      </c>
      <c r="F851" s="228" t="s">
        <v>50</v>
      </c>
    </row>
    <row r="852" spans="1:6" ht="27">
      <c r="A852" s="229" t="s">
        <v>99</v>
      </c>
      <c r="B852" s="291">
        <f>B848/B849</f>
        <v>0.67170923379174852</v>
      </c>
      <c r="C852" s="291">
        <f t="shared" ref="C852:E852" si="11">C848/C849</f>
        <v>0.71119842829076618</v>
      </c>
      <c r="D852" s="291">
        <f t="shared" si="11"/>
        <v>0.7703339882121808</v>
      </c>
      <c r="E852" s="291">
        <f t="shared" si="11"/>
        <v>0.7703339882121808</v>
      </c>
      <c r="F852" s="228" t="s">
        <v>50</v>
      </c>
    </row>
    <row r="853" spans="1:6">
      <c r="A853" s="194"/>
      <c r="B853" s="194"/>
      <c r="C853" s="194"/>
      <c r="D853" s="194"/>
      <c r="E853" s="194"/>
      <c r="F853" s="194"/>
    </row>
    <row r="854" spans="1:6">
      <c r="A854" s="194"/>
      <c r="B854" s="194"/>
      <c r="C854" s="206" t="s">
        <v>51</v>
      </c>
      <c r="D854" s="206"/>
      <c r="E854" s="233">
        <f>E852</f>
        <v>0.7703339882121808</v>
      </c>
      <c r="F854" s="194"/>
    </row>
    <row r="855" spans="1:6">
      <c r="A855" s="194"/>
      <c r="B855" s="194"/>
      <c r="C855" s="206"/>
      <c r="D855" s="206"/>
      <c r="E855" s="234"/>
      <c r="F855" s="194"/>
    </row>
    <row r="856" spans="1:6">
      <c r="A856" s="194"/>
      <c r="B856" s="194"/>
      <c r="C856" s="194"/>
      <c r="D856" s="194"/>
      <c r="E856" s="194"/>
      <c r="F856" s="194"/>
    </row>
    <row r="857" spans="1:6">
      <c r="A857" s="235" t="s">
        <v>53</v>
      </c>
      <c r="B857" s="235"/>
      <c r="C857" s="235"/>
      <c r="D857" s="235" t="s">
        <v>54</v>
      </c>
      <c r="E857" s="235"/>
      <c r="F857" s="235"/>
    </row>
    <row r="858" spans="1:6">
      <c r="A858" s="235"/>
      <c r="B858" s="235"/>
      <c r="C858" s="235"/>
      <c r="D858" s="235"/>
      <c r="E858" s="235"/>
      <c r="F858" s="235"/>
    </row>
    <row r="859" spans="1:6">
      <c r="A859" s="88" t="s">
        <v>153</v>
      </c>
      <c r="B859" s="55"/>
      <c r="C859" s="55"/>
      <c r="D859" s="88" t="s">
        <v>144</v>
      </c>
      <c r="E859" s="55"/>
      <c r="F859" s="55"/>
    </row>
    <row r="860" spans="1:6">
      <c r="A860" s="55"/>
      <c r="B860" s="55"/>
      <c r="C860" s="55"/>
      <c r="D860" s="55"/>
      <c r="E860" s="55"/>
      <c r="F860" s="55"/>
    </row>
    <row r="861" spans="1:6">
      <c r="A861" s="55"/>
      <c r="B861" s="55"/>
      <c r="C861" s="55"/>
      <c r="D861" s="55"/>
      <c r="E861" s="55"/>
      <c r="F861" s="55"/>
    </row>
    <row r="862" spans="1:6">
      <c r="A862" s="236"/>
      <c r="B862" s="236"/>
      <c r="C862" s="236"/>
      <c r="D862" s="236"/>
      <c r="E862" s="236"/>
      <c r="F862" s="236"/>
    </row>
    <row r="863" spans="1:6">
      <c r="A863" s="237" t="s">
        <v>57</v>
      </c>
      <c r="B863" s="246"/>
      <c r="C863" s="246"/>
      <c r="D863" s="194"/>
      <c r="E863" s="194"/>
      <c r="F863" s="194"/>
    </row>
    <row r="864" spans="1:6">
      <c r="A864" s="237"/>
      <c r="B864" s="246"/>
      <c r="C864" s="246"/>
      <c r="D864" s="194"/>
      <c r="E864" s="194"/>
      <c r="F864" s="194"/>
    </row>
    <row r="865" spans="1:6">
      <c r="A865" s="194"/>
      <c r="B865" s="194"/>
      <c r="C865" s="194"/>
      <c r="D865" s="194"/>
      <c r="E865" s="194"/>
      <c r="F865" s="194"/>
    </row>
    <row r="866" spans="1:6">
      <c r="A866" s="193" t="s">
        <v>126</v>
      </c>
      <c r="B866" s="193"/>
      <c r="C866" s="193"/>
      <c r="D866" s="193"/>
      <c r="E866" s="193"/>
      <c r="F866" s="193"/>
    </row>
    <row r="867" spans="1:6">
      <c r="A867" s="194"/>
      <c r="B867" s="194"/>
      <c r="C867" s="194"/>
      <c r="D867" s="194"/>
      <c r="E867" s="194"/>
      <c r="F867" s="194"/>
    </row>
    <row r="868" spans="1:6">
      <c r="A868" s="195" t="s">
        <v>3</v>
      </c>
      <c r="B868" s="195"/>
      <c r="C868" s="55" t="s">
        <v>127</v>
      </c>
      <c r="D868" s="194"/>
      <c r="E868" s="195" t="s">
        <v>5</v>
      </c>
      <c r="F868" s="196"/>
    </row>
    <row r="869" spans="1:6">
      <c r="A869" s="195"/>
      <c r="B869" s="195"/>
      <c r="C869" s="55"/>
      <c r="D869" s="194"/>
      <c r="E869" s="195"/>
      <c r="F869" s="197"/>
    </row>
    <row r="870" spans="1:6">
      <c r="A870" s="194"/>
      <c r="B870" s="194"/>
      <c r="C870" s="194"/>
      <c r="D870" s="194"/>
      <c r="E870" s="194"/>
      <c r="F870" s="194"/>
    </row>
    <row r="871" spans="1:6">
      <c r="A871" s="195" t="s">
        <v>6</v>
      </c>
      <c r="B871" s="195"/>
      <c r="C871" s="88" t="s">
        <v>128</v>
      </c>
      <c r="D871" s="55"/>
      <c r="E871" s="55"/>
      <c r="F871" s="55"/>
    </row>
    <row r="872" spans="1:6">
      <c r="A872" s="195"/>
      <c r="B872" s="195"/>
      <c r="C872" s="55"/>
      <c r="D872" s="55"/>
      <c r="E872" s="55"/>
      <c r="F872" s="55"/>
    </row>
    <row r="873" spans="1:6">
      <c r="A873" s="194"/>
      <c r="B873" s="194"/>
      <c r="C873" s="194"/>
      <c r="D873" s="194"/>
      <c r="E873" s="194"/>
      <c r="F873" s="194"/>
    </row>
    <row r="874" spans="1:6">
      <c r="A874" s="198" t="s">
        <v>8</v>
      </c>
      <c r="B874" s="198"/>
      <c r="C874" s="198" t="s">
        <v>9</v>
      </c>
      <c r="D874" s="198"/>
      <c r="E874" s="198" t="s">
        <v>10</v>
      </c>
      <c r="F874" s="199" t="s">
        <v>11</v>
      </c>
    </row>
    <row r="875" spans="1:6">
      <c r="A875" s="198"/>
      <c r="B875" s="198"/>
      <c r="C875" s="198"/>
      <c r="D875" s="198"/>
      <c r="E875" s="198"/>
      <c r="F875" s="200"/>
    </row>
    <row r="876" spans="1:6">
      <c r="A876" s="201" t="s">
        <v>154</v>
      </c>
      <c r="B876" s="201"/>
      <c r="C876" s="201" t="s">
        <v>130</v>
      </c>
      <c r="D876" s="201"/>
      <c r="E876" s="286">
        <v>1</v>
      </c>
      <c r="F876" s="286">
        <v>1</v>
      </c>
    </row>
    <row r="877" spans="1:6">
      <c r="A877" s="203"/>
      <c r="B877" s="203"/>
      <c r="C877" s="203"/>
      <c r="D877" s="203"/>
      <c r="E877" s="204"/>
      <c r="F877" s="205"/>
    </row>
    <row r="878" spans="1:6">
      <c r="A878" s="206" t="s">
        <v>14</v>
      </c>
      <c r="B878" s="206"/>
      <c r="C878" s="207" t="s">
        <v>15</v>
      </c>
      <c r="D878" s="198"/>
      <c r="E878" s="198" t="s">
        <v>16</v>
      </c>
      <c r="F878" s="198"/>
    </row>
    <row r="879" spans="1:6">
      <c r="A879" s="206"/>
      <c r="B879" s="206"/>
      <c r="C879" s="207"/>
      <c r="D879" s="198"/>
      <c r="E879" s="198"/>
      <c r="F879" s="198"/>
    </row>
    <row r="880" spans="1:6">
      <c r="A880" s="206"/>
      <c r="B880" s="206"/>
      <c r="C880" s="298">
        <v>1018</v>
      </c>
      <c r="D880" s="299"/>
      <c r="E880" s="55" t="s">
        <v>131</v>
      </c>
      <c r="F880" s="55"/>
    </row>
    <row r="881" spans="1:6">
      <c r="A881" s="206"/>
      <c r="B881" s="206"/>
      <c r="C881" s="203"/>
      <c r="D881" s="203"/>
      <c r="E881" s="204"/>
      <c r="F881" s="205"/>
    </row>
    <row r="882" spans="1:6">
      <c r="A882" s="206"/>
      <c r="B882" s="206"/>
      <c r="C882" s="207" t="s">
        <v>18</v>
      </c>
      <c r="D882" s="198"/>
      <c r="E882" s="198" t="s">
        <v>16</v>
      </c>
      <c r="F882" s="198"/>
    </row>
    <row r="883" spans="1:6">
      <c r="A883" s="206"/>
      <c r="B883" s="206"/>
      <c r="C883" s="207"/>
      <c r="D883" s="198"/>
      <c r="E883" s="198"/>
      <c r="F883" s="198"/>
    </row>
    <row r="884" spans="1:6">
      <c r="A884" s="206"/>
      <c r="B884" s="206"/>
      <c r="C884" s="208">
        <v>1018</v>
      </c>
      <c r="D884" s="300"/>
      <c r="E884" s="55" t="s">
        <v>131</v>
      </c>
      <c r="F884" s="55"/>
    </row>
    <row r="885" spans="1:6">
      <c r="A885" s="194"/>
      <c r="B885" s="194"/>
      <c r="C885" s="194"/>
      <c r="D885" s="194"/>
      <c r="E885" s="194"/>
      <c r="F885" s="194"/>
    </row>
    <row r="886" spans="1:6">
      <c r="A886" s="210" t="s">
        <v>19</v>
      </c>
      <c r="B886" s="210"/>
      <c r="C886" s="210"/>
      <c r="D886" s="210"/>
      <c r="E886" s="210"/>
      <c r="F886" s="210"/>
    </row>
    <row r="887" spans="1:6">
      <c r="A887" s="211" t="s">
        <v>20</v>
      </c>
      <c r="B887" s="211"/>
      <c r="C887" s="80" t="s">
        <v>141</v>
      </c>
      <c r="D887" s="216"/>
      <c r="E887" s="216"/>
      <c r="F887" s="216"/>
    </row>
    <row r="888" spans="1:6">
      <c r="A888" s="211" t="s">
        <v>22</v>
      </c>
      <c r="B888" s="211"/>
      <c r="C888" s="215" t="s">
        <v>133</v>
      </c>
      <c r="D888" s="215"/>
      <c r="E888" s="215"/>
      <c r="F888" s="215"/>
    </row>
    <row r="889" spans="1:6">
      <c r="A889" s="211" t="s">
        <v>24</v>
      </c>
      <c r="B889" s="211"/>
      <c r="C889" s="216" t="s">
        <v>25</v>
      </c>
      <c r="D889" s="216"/>
      <c r="E889" s="216"/>
      <c r="F889" s="216"/>
    </row>
    <row r="890" spans="1:6">
      <c r="A890" s="211" t="s">
        <v>26</v>
      </c>
      <c r="B890" s="211"/>
      <c r="C890" s="216" t="s">
        <v>65</v>
      </c>
      <c r="D890" s="216"/>
      <c r="E890" s="216"/>
      <c r="F890" s="216"/>
    </row>
    <row r="891" spans="1:6">
      <c r="A891" s="217" t="s">
        <v>28</v>
      </c>
      <c r="B891" s="218"/>
      <c r="C891" s="216" t="s">
        <v>134</v>
      </c>
      <c r="D891" s="216"/>
      <c r="E891" s="216"/>
      <c r="F891" s="216"/>
    </row>
    <row r="892" spans="1:6">
      <c r="A892" s="211" t="s">
        <v>30</v>
      </c>
      <c r="B892" s="211"/>
      <c r="C892" s="216" t="s">
        <v>135</v>
      </c>
      <c r="D892" s="216"/>
      <c r="E892" s="216"/>
      <c r="F892" s="216"/>
    </row>
    <row r="893" spans="1:6">
      <c r="A893" s="9"/>
      <c r="B893" s="9"/>
      <c r="C893" s="203"/>
      <c r="D893" s="203"/>
      <c r="E893" s="203"/>
      <c r="F893" s="203"/>
    </row>
    <row r="894" spans="1:6">
      <c r="A894" s="210" t="s">
        <v>32</v>
      </c>
      <c r="B894" s="210"/>
      <c r="C894" s="210"/>
      <c r="D894" s="210"/>
      <c r="E894" s="210"/>
      <c r="F894" s="210"/>
    </row>
    <row r="895" spans="1:6">
      <c r="A895" s="219" t="s">
        <v>33</v>
      </c>
      <c r="B895" s="80" t="s">
        <v>142</v>
      </c>
      <c r="C895" s="80"/>
      <c r="D895" s="80"/>
      <c r="E895" s="80"/>
      <c r="F895" s="80"/>
    </row>
    <row r="896" spans="1:6">
      <c r="A896" s="219" t="s">
        <v>35</v>
      </c>
      <c r="B896" s="80" t="s">
        <v>137</v>
      </c>
      <c r="C896" s="80"/>
      <c r="D896" s="80"/>
      <c r="E896" s="80"/>
      <c r="F896" s="80"/>
    </row>
    <row r="897" spans="1:6">
      <c r="A897" s="194"/>
      <c r="B897" s="194"/>
      <c r="C897" s="194"/>
      <c r="D897" s="194"/>
      <c r="E897" s="194"/>
      <c r="F897" s="194"/>
    </row>
    <row r="898" spans="1:6">
      <c r="A898" s="210" t="s">
        <v>37</v>
      </c>
      <c r="B898" s="210"/>
      <c r="C898" s="210"/>
      <c r="D898" s="210"/>
      <c r="E898" s="210"/>
      <c r="F898" s="210"/>
    </row>
    <row r="899" spans="1:6">
      <c r="A899" s="220"/>
      <c r="B899" s="220"/>
      <c r="C899" s="220"/>
      <c r="D899" s="220"/>
      <c r="E899" s="220"/>
      <c r="F899" s="220"/>
    </row>
    <row r="900" spans="1:6">
      <c r="A900" s="221" t="s">
        <v>38</v>
      </c>
      <c r="B900" s="221" t="s">
        <v>39</v>
      </c>
      <c r="C900" s="221"/>
      <c r="D900" s="221"/>
      <c r="E900" s="221"/>
      <c r="F900" s="199" t="s">
        <v>40</v>
      </c>
    </row>
    <row r="901" spans="1:6">
      <c r="A901" s="221"/>
      <c r="B901" s="222" t="s">
        <v>41</v>
      </c>
      <c r="C901" s="222" t="s">
        <v>42</v>
      </c>
      <c r="D901" s="222" t="s">
        <v>43</v>
      </c>
      <c r="E901" s="223" t="s">
        <v>44</v>
      </c>
      <c r="F901" s="224"/>
    </row>
    <row r="902" spans="1:6">
      <c r="A902" s="225" t="s">
        <v>45</v>
      </c>
      <c r="B902" s="227">
        <v>1018</v>
      </c>
      <c r="C902" s="227">
        <v>1018</v>
      </c>
      <c r="D902" s="227">
        <v>1018</v>
      </c>
      <c r="E902" s="227">
        <v>1018</v>
      </c>
      <c r="F902" s="228" t="s">
        <v>131</v>
      </c>
    </row>
    <row r="903" spans="1:6">
      <c r="A903" s="225" t="s">
        <v>47</v>
      </c>
      <c r="B903" s="226">
        <v>1018</v>
      </c>
      <c r="C903" s="226">
        <v>1018</v>
      </c>
      <c r="D903" s="226">
        <v>1018</v>
      </c>
      <c r="E903" s="226">
        <v>1018</v>
      </c>
      <c r="F903" s="228" t="s">
        <v>131</v>
      </c>
    </row>
    <row r="904" spans="1:6">
      <c r="A904" s="229" t="s">
        <v>18</v>
      </c>
      <c r="B904" s="291">
        <v>1</v>
      </c>
      <c r="C904" s="291">
        <v>1</v>
      </c>
      <c r="D904" s="291">
        <v>1</v>
      </c>
      <c r="E904" s="291">
        <v>1</v>
      </c>
      <c r="F904" s="228" t="s">
        <v>50</v>
      </c>
    </row>
    <row r="905" spans="1:6">
      <c r="A905" s="231" t="s">
        <v>15</v>
      </c>
      <c r="B905" s="291">
        <v>1</v>
      </c>
      <c r="C905" s="291">
        <v>1</v>
      </c>
      <c r="D905" s="291">
        <v>1</v>
      </c>
      <c r="E905" s="291">
        <v>1</v>
      </c>
      <c r="F905" s="228" t="s">
        <v>50</v>
      </c>
    </row>
    <row r="906" spans="1:6" ht="27">
      <c r="A906" s="229" t="s">
        <v>99</v>
      </c>
      <c r="B906" s="291">
        <f>B902/B903</f>
        <v>1</v>
      </c>
      <c r="C906" s="291">
        <f t="shared" ref="C906:E906" si="12">C902/C903</f>
        <v>1</v>
      </c>
      <c r="D906" s="291">
        <f t="shared" si="12"/>
        <v>1</v>
      </c>
      <c r="E906" s="291">
        <f t="shared" si="12"/>
        <v>1</v>
      </c>
      <c r="F906" s="228" t="s">
        <v>50</v>
      </c>
    </row>
    <row r="907" spans="1:6">
      <c r="A907" s="194"/>
      <c r="B907" s="194"/>
      <c r="C907" s="194"/>
      <c r="D907" s="194"/>
      <c r="E907" s="194"/>
      <c r="F907" s="194"/>
    </row>
    <row r="908" spans="1:6">
      <c r="A908" s="194"/>
      <c r="B908" s="194"/>
      <c r="C908" s="206" t="s">
        <v>51</v>
      </c>
      <c r="D908" s="206"/>
      <c r="E908" s="233">
        <f>E906</f>
        <v>1</v>
      </c>
      <c r="F908" s="194"/>
    </row>
    <row r="909" spans="1:6">
      <c r="A909" s="194"/>
      <c r="B909" s="194"/>
      <c r="C909" s="206"/>
      <c r="D909" s="206"/>
      <c r="E909" s="234"/>
      <c r="F909" s="194"/>
    </row>
    <row r="910" spans="1:6">
      <c r="A910" s="194"/>
      <c r="B910" s="194"/>
      <c r="C910" s="194"/>
      <c r="D910" s="194"/>
      <c r="E910" s="194"/>
      <c r="F910" s="194"/>
    </row>
    <row r="911" spans="1:6">
      <c r="A911" s="235" t="s">
        <v>53</v>
      </c>
      <c r="B911" s="235"/>
      <c r="C911" s="235"/>
      <c r="D911" s="235" t="s">
        <v>54</v>
      </c>
      <c r="E911" s="235"/>
      <c r="F911" s="235"/>
    </row>
    <row r="912" spans="1:6">
      <c r="A912" s="235"/>
      <c r="B912" s="235"/>
      <c r="C912" s="235"/>
      <c r="D912" s="235"/>
      <c r="E912" s="235"/>
      <c r="F912" s="235"/>
    </row>
    <row r="913" spans="1:6">
      <c r="A913" s="88" t="s">
        <v>143</v>
      </c>
      <c r="B913" s="55"/>
      <c r="C913" s="55"/>
      <c r="D913" s="88" t="s">
        <v>144</v>
      </c>
      <c r="E913" s="55"/>
      <c r="F913" s="55"/>
    </row>
    <row r="914" spans="1:6">
      <c r="A914" s="55"/>
      <c r="B914" s="55"/>
      <c r="C914" s="55"/>
      <c r="D914" s="55"/>
      <c r="E914" s="55"/>
      <c r="F914" s="55"/>
    </row>
    <row r="915" spans="1:6">
      <c r="A915" s="55"/>
      <c r="B915" s="55"/>
      <c r="C915" s="55"/>
      <c r="D915" s="55"/>
      <c r="E915" s="55"/>
      <c r="F915" s="55"/>
    </row>
    <row r="916" spans="1:6">
      <c r="A916" s="236"/>
      <c r="B916" s="236"/>
      <c r="C916" s="236"/>
      <c r="D916" s="236"/>
      <c r="E916" s="236"/>
      <c r="F916" s="236"/>
    </row>
    <row r="917" spans="1:6">
      <c r="A917" s="237" t="s">
        <v>57</v>
      </c>
      <c r="B917" s="246"/>
      <c r="C917" s="246"/>
      <c r="D917" s="194"/>
      <c r="E917" s="194"/>
      <c r="F917" s="194"/>
    </row>
    <row r="918" spans="1:6">
      <c r="A918" s="237"/>
      <c r="B918" s="246"/>
      <c r="C918" s="246"/>
      <c r="D918" s="194"/>
      <c r="E918" s="194"/>
      <c r="F918" s="194"/>
    </row>
    <row r="919" spans="1:6">
      <c r="A919" s="194"/>
      <c r="B919" s="194"/>
      <c r="C919" s="194"/>
      <c r="D919" s="194"/>
      <c r="E919" s="194"/>
      <c r="F919" s="194"/>
    </row>
    <row r="920" spans="1:6">
      <c r="A920" s="193" t="s">
        <v>126</v>
      </c>
      <c r="B920" s="193"/>
      <c r="C920" s="193"/>
      <c r="D920" s="193"/>
      <c r="E920" s="193"/>
      <c r="F920" s="193"/>
    </row>
    <row r="921" spans="1:6">
      <c r="A921" s="194"/>
      <c r="B921" s="194"/>
      <c r="C921" s="194"/>
      <c r="D921" s="194"/>
      <c r="E921" s="194"/>
      <c r="F921" s="194"/>
    </row>
    <row r="922" spans="1:6">
      <c r="A922" s="195" t="s">
        <v>3</v>
      </c>
      <c r="B922" s="195"/>
      <c r="C922" s="55" t="s">
        <v>127</v>
      </c>
      <c r="D922" s="194"/>
      <c r="E922" s="195" t="s">
        <v>5</v>
      </c>
      <c r="F922" s="196">
        <v>43655</v>
      </c>
    </row>
    <row r="923" spans="1:6">
      <c r="A923" s="195"/>
      <c r="B923" s="195"/>
      <c r="C923" s="55"/>
      <c r="D923" s="194"/>
      <c r="E923" s="195"/>
      <c r="F923" s="197"/>
    </row>
    <row r="924" spans="1:6">
      <c r="A924" s="194"/>
      <c r="B924" s="194"/>
      <c r="C924" s="194"/>
      <c r="D924" s="194"/>
      <c r="E924" s="194"/>
      <c r="F924" s="194"/>
    </row>
    <row r="925" spans="1:6">
      <c r="A925" s="195" t="s">
        <v>6</v>
      </c>
      <c r="B925" s="195"/>
      <c r="C925" s="88" t="s">
        <v>128</v>
      </c>
      <c r="D925" s="55"/>
      <c r="E925" s="55"/>
      <c r="F925" s="55"/>
    </row>
    <row r="926" spans="1:6">
      <c r="A926" s="195"/>
      <c r="B926" s="195"/>
      <c r="C926" s="55"/>
      <c r="D926" s="55"/>
      <c r="E926" s="55"/>
      <c r="F926" s="55"/>
    </row>
    <row r="927" spans="1:6">
      <c r="A927" s="194"/>
      <c r="B927" s="194"/>
      <c r="C927" s="194"/>
      <c r="D927" s="194"/>
      <c r="E927" s="194"/>
      <c r="F927" s="194"/>
    </row>
    <row r="928" spans="1:6">
      <c r="A928" s="198" t="s">
        <v>8</v>
      </c>
      <c r="B928" s="198"/>
      <c r="C928" s="198" t="s">
        <v>9</v>
      </c>
      <c r="D928" s="198"/>
      <c r="E928" s="198" t="s">
        <v>10</v>
      </c>
      <c r="F928" s="199" t="s">
        <v>11</v>
      </c>
    </row>
    <row r="929" spans="1:6">
      <c r="A929" s="198"/>
      <c r="B929" s="198"/>
      <c r="C929" s="198"/>
      <c r="D929" s="198"/>
      <c r="E929" s="198"/>
      <c r="F929" s="200"/>
    </row>
    <row r="930" spans="1:6">
      <c r="A930" s="201" t="s">
        <v>155</v>
      </c>
      <c r="B930" s="201"/>
      <c r="C930" s="201" t="s">
        <v>130</v>
      </c>
      <c r="D930" s="201"/>
      <c r="E930" s="285">
        <v>0.99914999999999998</v>
      </c>
      <c r="F930" s="286">
        <v>0.8</v>
      </c>
    </row>
    <row r="931" spans="1:6">
      <c r="A931" s="203"/>
      <c r="B931" s="203"/>
      <c r="C931" s="203"/>
      <c r="D931" s="203"/>
      <c r="E931" s="204"/>
      <c r="F931" s="205"/>
    </row>
    <row r="932" spans="1:6">
      <c r="A932" s="206" t="s">
        <v>14</v>
      </c>
      <c r="B932" s="206"/>
      <c r="C932" s="207" t="s">
        <v>15</v>
      </c>
      <c r="D932" s="198"/>
      <c r="E932" s="198" t="s">
        <v>16</v>
      </c>
      <c r="F932" s="198"/>
    </row>
    <row r="933" spans="1:6">
      <c r="A933" s="206"/>
      <c r="B933" s="206"/>
      <c r="C933" s="207"/>
      <c r="D933" s="198"/>
      <c r="E933" s="198"/>
      <c r="F933" s="198"/>
    </row>
    <row r="934" spans="1:6">
      <c r="A934" s="206"/>
      <c r="B934" s="206"/>
      <c r="C934" s="301">
        <v>135929</v>
      </c>
      <c r="D934" s="302"/>
      <c r="E934" s="55" t="s">
        <v>131</v>
      </c>
      <c r="F934" s="55"/>
    </row>
    <row r="935" spans="1:6">
      <c r="A935" s="206"/>
      <c r="B935" s="206"/>
      <c r="C935" s="203"/>
      <c r="D935" s="203"/>
      <c r="E935" s="204"/>
      <c r="F935" s="205"/>
    </row>
    <row r="936" spans="1:6">
      <c r="A936" s="206"/>
      <c r="B936" s="206"/>
      <c r="C936" s="207" t="s">
        <v>18</v>
      </c>
      <c r="D936" s="198"/>
      <c r="E936" s="198" t="s">
        <v>16</v>
      </c>
      <c r="F936" s="198"/>
    </row>
    <row r="937" spans="1:6">
      <c r="A937" s="206"/>
      <c r="B937" s="206"/>
      <c r="C937" s="207"/>
      <c r="D937" s="198"/>
      <c r="E937" s="198"/>
      <c r="F937" s="198"/>
    </row>
    <row r="938" spans="1:6">
      <c r="A938" s="206"/>
      <c r="B938" s="206"/>
      <c r="C938" s="208">
        <v>136045</v>
      </c>
      <c r="D938" s="300"/>
      <c r="E938" s="55" t="s">
        <v>131</v>
      </c>
      <c r="F938" s="55"/>
    </row>
    <row r="939" spans="1:6">
      <c r="A939" s="194"/>
      <c r="B939" s="194"/>
      <c r="C939" s="194"/>
      <c r="D939" s="194"/>
      <c r="E939" s="194"/>
      <c r="F939" s="194"/>
    </row>
    <row r="940" spans="1:6">
      <c r="A940" s="210" t="s">
        <v>19</v>
      </c>
      <c r="B940" s="210"/>
      <c r="C940" s="210"/>
      <c r="D940" s="210"/>
      <c r="E940" s="210"/>
      <c r="F940" s="210"/>
    </row>
    <row r="941" spans="1:6">
      <c r="A941" s="211" t="s">
        <v>20</v>
      </c>
      <c r="B941" s="211"/>
      <c r="C941" s="80" t="s">
        <v>156</v>
      </c>
      <c r="D941" s="216"/>
      <c r="E941" s="216"/>
      <c r="F941" s="216"/>
    </row>
    <row r="942" spans="1:6">
      <c r="A942" s="211" t="s">
        <v>22</v>
      </c>
      <c r="B942" s="211"/>
      <c r="C942" s="215" t="s">
        <v>133</v>
      </c>
      <c r="D942" s="215"/>
      <c r="E942" s="215"/>
      <c r="F942" s="215"/>
    </row>
    <row r="943" spans="1:6">
      <c r="A943" s="211" t="s">
        <v>24</v>
      </c>
      <c r="B943" s="211"/>
      <c r="C943" s="216" t="s">
        <v>25</v>
      </c>
      <c r="D943" s="216"/>
      <c r="E943" s="216"/>
      <c r="F943" s="216"/>
    </row>
    <row r="944" spans="1:6">
      <c r="A944" s="211" t="s">
        <v>26</v>
      </c>
      <c r="B944" s="211"/>
      <c r="C944" s="216" t="s">
        <v>27</v>
      </c>
      <c r="D944" s="216"/>
      <c r="E944" s="216"/>
      <c r="F944" s="216"/>
    </row>
    <row r="945" spans="1:6">
      <c r="A945" s="217" t="s">
        <v>28</v>
      </c>
      <c r="B945" s="218"/>
      <c r="C945" s="216" t="s">
        <v>157</v>
      </c>
      <c r="D945" s="216"/>
      <c r="E945" s="216"/>
      <c r="F945" s="216"/>
    </row>
    <row r="946" spans="1:6">
      <c r="A946" s="211" t="s">
        <v>30</v>
      </c>
      <c r="B946" s="211"/>
      <c r="C946" s="216" t="s">
        <v>31</v>
      </c>
      <c r="D946" s="216"/>
      <c r="E946" s="216"/>
      <c r="F946" s="216"/>
    </row>
    <row r="947" spans="1:6">
      <c r="A947" s="9"/>
      <c r="B947" s="9"/>
      <c r="C947" s="203"/>
      <c r="D947" s="203"/>
      <c r="E947" s="203"/>
      <c r="F947" s="203"/>
    </row>
    <row r="948" spans="1:6">
      <c r="A948" s="210" t="s">
        <v>32</v>
      </c>
      <c r="B948" s="210"/>
      <c r="C948" s="210"/>
      <c r="D948" s="210"/>
      <c r="E948" s="210"/>
      <c r="F948" s="210"/>
    </row>
    <row r="949" spans="1:6">
      <c r="A949" s="219" t="s">
        <v>33</v>
      </c>
      <c r="B949" s="80" t="s">
        <v>158</v>
      </c>
      <c r="C949" s="80"/>
      <c r="D949" s="80"/>
      <c r="E949" s="80"/>
      <c r="F949" s="80"/>
    </row>
    <row r="950" spans="1:6">
      <c r="A950" s="219" t="s">
        <v>35</v>
      </c>
      <c r="B950" s="80" t="s">
        <v>137</v>
      </c>
      <c r="C950" s="80"/>
      <c r="D950" s="80"/>
      <c r="E950" s="80"/>
      <c r="F950" s="80"/>
    </row>
    <row r="951" spans="1:6">
      <c r="A951" s="194"/>
      <c r="B951" s="194"/>
      <c r="C951" s="194"/>
      <c r="D951" s="194"/>
      <c r="E951" s="194"/>
      <c r="F951" s="194"/>
    </row>
    <row r="952" spans="1:6">
      <c r="A952" s="210" t="s">
        <v>37</v>
      </c>
      <c r="B952" s="210"/>
      <c r="C952" s="210"/>
      <c r="D952" s="210"/>
      <c r="E952" s="210"/>
      <c r="F952" s="210"/>
    </row>
    <row r="953" spans="1:6">
      <c r="A953" s="220"/>
      <c r="B953" s="220"/>
      <c r="C953" s="220"/>
      <c r="D953" s="220"/>
      <c r="E953" s="220"/>
      <c r="F953" s="220"/>
    </row>
    <row r="954" spans="1:6">
      <c r="A954" s="221" t="s">
        <v>38</v>
      </c>
      <c r="B954" s="221" t="s">
        <v>39</v>
      </c>
      <c r="C954" s="221"/>
      <c r="D954" s="221"/>
      <c r="E954" s="221"/>
      <c r="F954" s="199" t="s">
        <v>40</v>
      </c>
    </row>
    <row r="955" spans="1:6">
      <c r="A955" s="221"/>
      <c r="B955" s="222" t="s">
        <v>41</v>
      </c>
      <c r="C955" s="222" t="s">
        <v>42</v>
      </c>
      <c r="D955" s="222" t="s">
        <v>43</v>
      </c>
      <c r="E955" s="223" t="s">
        <v>44</v>
      </c>
      <c r="F955" s="224"/>
    </row>
    <row r="956" spans="1:6">
      <c r="A956" s="225" t="s">
        <v>45</v>
      </c>
      <c r="B956" s="227">
        <v>135608</v>
      </c>
      <c r="C956" s="227">
        <v>135372</v>
      </c>
      <c r="D956" s="227">
        <v>135372</v>
      </c>
      <c r="E956" s="227">
        <v>135608</v>
      </c>
      <c r="F956" s="228" t="s">
        <v>131</v>
      </c>
    </row>
    <row r="957" spans="1:6">
      <c r="A957" s="225" t="s">
        <v>47</v>
      </c>
      <c r="B957" s="226">
        <v>136045</v>
      </c>
      <c r="C957" s="226">
        <v>136045</v>
      </c>
      <c r="D957" s="226">
        <v>136045</v>
      </c>
      <c r="E957" s="226">
        <v>136045</v>
      </c>
      <c r="F957" s="228" t="s">
        <v>131</v>
      </c>
    </row>
    <row r="958" spans="1:6">
      <c r="A958" s="229" t="s">
        <v>18</v>
      </c>
      <c r="B958" s="291">
        <v>0.8</v>
      </c>
      <c r="C958" s="291">
        <v>0.8</v>
      </c>
      <c r="D958" s="291">
        <v>0.8</v>
      </c>
      <c r="E958" s="291">
        <v>0.8</v>
      </c>
      <c r="F958" s="228" t="s">
        <v>50</v>
      </c>
    </row>
    <row r="959" spans="1:6">
      <c r="A959" s="231" t="s">
        <v>15</v>
      </c>
      <c r="B959" s="258">
        <v>0.99346000000000001</v>
      </c>
      <c r="C959" s="258">
        <v>0.99885999999999997</v>
      </c>
      <c r="D959" s="258">
        <v>0.99872000000000005</v>
      </c>
      <c r="E959" s="258">
        <v>0.99885999999999997</v>
      </c>
      <c r="F959" s="228" t="s">
        <v>50</v>
      </c>
    </row>
    <row r="960" spans="1:6" ht="27">
      <c r="A960" s="229" t="s">
        <v>99</v>
      </c>
      <c r="B960" s="291">
        <f>B956/B957</f>
        <v>0.9967878275570583</v>
      </c>
      <c r="C960" s="291">
        <f t="shared" ref="C960:E960" si="13">C956/C957</f>
        <v>0.99505310742768938</v>
      </c>
      <c r="D960" s="291">
        <f t="shared" si="13"/>
        <v>0.99505310742768938</v>
      </c>
      <c r="E960" s="291">
        <f t="shared" si="13"/>
        <v>0.9967878275570583</v>
      </c>
      <c r="F960" s="228" t="s">
        <v>50</v>
      </c>
    </row>
    <row r="961" spans="1:6">
      <c r="A961" s="194"/>
      <c r="B961" s="194"/>
      <c r="C961" s="194"/>
      <c r="D961" s="194"/>
      <c r="E961" s="194"/>
      <c r="F961" s="194"/>
    </row>
    <row r="962" spans="1:6">
      <c r="A962" s="194"/>
      <c r="B962" s="194"/>
      <c r="C962" s="206" t="s">
        <v>51</v>
      </c>
      <c r="D962" s="206"/>
      <c r="E962" s="233">
        <f>E960</f>
        <v>0.9967878275570583</v>
      </c>
      <c r="F962" s="194"/>
    </row>
    <row r="963" spans="1:6">
      <c r="A963" s="194"/>
      <c r="B963" s="194"/>
      <c r="C963" s="206"/>
      <c r="D963" s="206"/>
      <c r="E963" s="234"/>
      <c r="F963" s="194"/>
    </row>
    <row r="964" spans="1:6">
      <c r="A964" s="194"/>
      <c r="B964" s="194"/>
      <c r="C964" s="194"/>
      <c r="D964" s="194"/>
      <c r="E964" s="194"/>
      <c r="F964" s="194"/>
    </row>
    <row r="965" spans="1:6">
      <c r="A965" s="235" t="s">
        <v>53</v>
      </c>
      <c r="B965" s="235"/>
      <c r="C965" s="235"/>
      <c r="D965" s="235" t="s">
        <v>54</v>
      </c>
      <c r="E965" s="235"/>
      <c r="F965" s="235"/>
    </row>
    <row r="966" spans="1:6">
      <c r="A966" s="235"/>
      <c r="B966" s="235"/>
      <c r="C966" s="235"/>
      <c r="D966" s="235"/>
      <c r="E966" s="235"/>
      <c r="F966" s="235"/>
    </row>
    <row r="967" spans="1:6">
      <c r="A967" s="88" t="s">
        <v>143</v>
      </c>
      <c r="B967" s="55"/>
      <c r="C967" s="55"/>
      <c r="D967" s="88" t="s">
        <v>144</v>
      </c>
      <c r="E967" s="55"/>
      <c r="F967" s="55"/>
    </row>
    <row r="968" spans="1:6">
      <c r="A968" s="55"/>
      <c r="B968" s="55"/>
      <c r="C968" s="55"/>
      <c r="D968" s="55"/>
      <c r="E968" s="55"/>
      <c r="F968" s="55"/>
    </row>
    <row r="969" spans="1:6">
      <c r="A969" s="55"/>
      <c r="B969" s="55"/>
      <c r="C969" s="55"/>
      <c r="D969" s="55"/>
      <c r="E969" s="55"/>
      <c r="F969" s="55"/>
    </row>
    <row r="970" spans="1:6">
      <c r="A970" s="236"/>
      <c r="B970" s="236"/>
      <c r="C970" s="236"/>
      <c r="D970" s="236"/>
      <c r="E970" s="236"/>
      <c r="F970" s="236"/>
    </row>
    <row r="971" spans="1:6">
      <c r="A971" s="237" t="s">
        <v>57</v>
      </c>
      <c r="B971" s="246"/>
      <c r="C971" s="246"/>
      <c r="D971" s="194"/>
      <c r="E971" s="194"/>
      <c r="F971" s="194"/>
    </row>
    <row r="972" spans="1:6">
      <c r="A972" s="237"/>
      <c r="B972" s="246"/>
      <c r="C972" s="246"/>
      <c r="D972" s="194"/>
      <c r="E972" s="194"/>
      <c r="F972" s="194"/>
    </row>
    <row r="973" spans="1:6">
      <c r="A973" s="194"/>
      <c r="B973" s="194"/>
      <c r="C973" s="194"/>
      <c r="D973" s="194"/>
      <c r="E973" s="194"/>
      <c r="F973" s="194"/>
    </row>
    <row r="974" spans="1:6">
      <c r="A974" s="194"/>
      <c r="B974" s="194"/>
      <c r="C974" s="194"/>
      <c r="D974" s="194"/>
      <c r="E974" s="194"/>
      <c r="F974" s="194"/>
    </row>
    <row r="975" spans="1:6">
      <c r="A975" s="194"/>
      <c r="B975" s="194"/>
      <c r="C975" s="194"/>
      <c r="D975" s="194"/>
      <c r="E975" s="194"/>
      <c r="F975" s="194"/>
    </row>
    <row r="976" spans="1:6">
      <c r="A976" s="194"/>
      <c r="B976" s="194"/>
      <c r="C976" s="194"/>
      <c r="D976" s="194"/>
      <c r="E976" s="194"/>
      <c r="F976" s="194"/>
    </row>
    <row r="977" spans="1:6">
      <c r="A977" s="194"/>
      <c r="B977" s="194"/>
      <c r="C977" s="194"/>
      <c r="D977" s="194"/>
      <c r="E977" s="194"/>
      <c r="F977" s="194"/>
    </row>
    <row r="978" spans="1:6">
      <c r="A978" s="194"/>
      <c r="B978" s="194"/>
      <c r="C978" s="194"/>
      <c r="D978" s="194"/>
      <c r="E978" s="194"/>
      <c r="F978" s="194"/>
    </row>
    <row r="979" spans="1:6">
      <c r="A979" s="194"/>
      <c r="B979" s="194"/>
      <c r="C979" s="194"/>
      <c r="D979" s="194"/>
      <c r="E979" s="194"/>
      <c r="F979" s="194"/>
    </row>
    <row r="980" spans="1:6">
      <c r="A980" s="194"/>
      <c r="B980" s="194"/>
      <c r="C980" s="194"/>
      <c r="D980" s="194"/>
      <c r="E980" s="194"/>
      <c r="F980" s="194"/>
    </row>
    <row r="981" spans="1:6">
      <c r="A981" s="194"/>
      <c r="B981" s="194"/>
      <c r="C981" s="194"/>
      <c r="D981" s="194"/>
      <c r="E981" s="194"/>
      <c r="F981" s="194"/>
    </row>
    <row r="982" spans="1:6">
      <c r="A982" s="194"/>
      <c r="B982" s="194"/>
      <c r="C982" s="194"/>
      <c r="D982" s="194"/>
      <c r="E982" s="194"/>
      <c r="F982" s="194"/>
    </row>
    <row r="983" spans="1:6">
      <c r="A983" s="194"/>
      <c r="B983" s="194"/>
      <c r="C983" s="194"/>
      <c r="D983" s="194"/>
      <c r="E983" s="194"/>
      <c r="F983" s="194"/>
    </row>
    <row r="984" spans="1:6">
      <c r="A984" s="194"/>
      <c r="B984" s="194"/>
      <c r="C984" s="194"/>
      <c r="D984" s="194"/>
      <c r="E984" s="194"/>
      <c r="F984" s="194"/>
    </row>
    <row r="985" spans="1:6">
      <c r="A985" s="194"/>
      <c r="B985" s="194"/>
      <c r="C985" s="194"/>
      <c r="D985" s="194"/>
      <c r="E985" s="194"/>
      <c r="F985" s="194"/>
    </row>
    <row r="986" spans="1:6">
      <c r="A986" s="194"/>
      <c r="B986" s="194"/>
      <c r="C986" s="194"/>
      <c r="D986" s="194"/>
      <c r="E986" s="194"/>
      <c r="F986" s="194"/>
    </row>
    <row r="987" spans="1:6">
      <c r="A987" s="194"/>
      <c r="B987" s="194"/>
      <c r="C987" s="194"/>
      <c r="D987" s="194"/>
      <c r="E987" s="194"/>
      <c r="F987" s="194"/>
    </row>
    <row r="988" spans="1:6">
      <c r="A988" s="194"/>
      <c r="B988" s="194"/>
      <c r="C988" s="194"/>
      <c r="D988" s="194"/>
      <c r="E988" s="194"/>
      <c r="F988" s="194"/>
    </row>
    <row r="989" spans="1:6">
      <c r="A989" s="194"/>
      <c r="B989" s="194"/>
      <c r="C989" s="194"/>
      <c r="D989" s="194"/>
      <c r="E989" s="194"/>
      <c r="F989" s="194"/>
    </row>
    <row r="990" spans="1:6">
      <c r="A990" s="194"/>
      <c r="B990" s="194"/>
      <c r="C990" s="194"/>
      <c r="D990" s="194"/>
      <c r="E990" s="194"/>
      <c r="F990" s="194"/>
    </row>
    <row r="991" spans="1:6">
      <c r="A991" s="194"/>
      <c r="B991" s="194"/>
      <c r="C991" s="194"/>
      <c r="D991" s="194"/>
      <c r="E991" s="194"/>
      <c r="F991" s="194"/>
    </row>
    <row r="992" spans="1:6">
      <c r="A992" s="194"/>
      <c r="B992" s="194"/>
      <c r="C992" s="194"/>
      <c r="D992" s="194"/>
      <c r="E992" s="194"/>
      <c r="F992" s="194"/>
    </row>
    <row r="993" spans="1:6">
      <c r="A993" s="194"/>
      <c r="B993" s="194"/>
      <c r="C993" s="194"/>
      <c r="D993" s="194"/>
      <c r="E993" s="194"/>
      <c r="F993" s="194"/>
    </row>
    <row r="994" spans="1:6">
      <c r="A994" s="194"/>
      <c r="B994" s="194"/>
      <c r="C994" s="194"/>
      <c r="D994" s="194"/>
      <c r="E994" s="194"/>
      <c r="F994" s="194"/>
    </row>
    <row r="995" spans="1:6">
      <c r="A995" s="194"/>
      <c r="B995" s="194"/>
      <c r="C995" s="194"/>
      <c r="D995" s="194"/>
      <c r="E995" s="194"/>
      <c r="F995" s="194"/>
    </row>
    <row r="996" spans="1:6">
      <c r="A996" s="194"/>
      <c r="B996" s="194"/>
      <c r="C996" s="194"/>
      <c r="D996" s="194"/>
      <c r="E996" s="194"/>
      <c r="F996" s="194"/>
    </row>
  </sheetData>
  <mergeCells count="945">
    <mergeCell ref="A971:A972"/>
    <mergeCell ref="B971:C972"/>
    <mergeCell ref="A1:F1"/>
    <mergeCell ref="A3:F3"/>
    <mergeCell ref="A4:F4"/>
    <mergeCell ref="A965:C966"/>
    <mergeCell ref="D965:F966"/>
    <mergeCell ref="A967:C969"/>
    <mergeCell ref="D967:F969"/>
    <mergeCell ref="A970:C970"/>
    <mergeCell ref="D970:F970"/>
    <mergeCell ref="A953:F953"/>
    <mergeCell ref="A954:A955"/>
    <mergeCell ref="B954:E954"/>
    <mergeCell ref="F954:F955"/>
    <mergeCell ref="C962:D963"/>
    <mergeCell ref="E962:E963"/>
    <mergeCell ref="A946:B946"/>
    <mergeCell ref="C946:F946"/>
    <mergeCell ref="A948:F948"/>
    <mergeCell ref="B949:F949"/>
    <mergeCell ref="B950:F950"/>
    <mergeCell ref="A952:F952"/>
    <mergeCell ref="A943:B943"/>
    <mergeCell ref="C943:F943"/>
    <mergeCell ref="A944:B944"/>
    <mergeCell ref="C944:F944"/>
    <mergeCell ref="A945:B945"/>
    <mergeCell ref="C945:F945"/>
    <mergeCell ref="E938:F938"/>
    <mergeCell ref="A940:F940"/>
    <mergeCell ref="A941:B941"/>
    <mergeCell ref="C941:F941"/>
    <mergeCell ref="A942:B942"/>
    <mergeCell ref="C942:F942"/>
    <mergeCell ref="A930:B930"/>
    <mergeCell ref="C930:D930"/>
    <mergeCell ref="A932:B938"/>
    <mergeCell ref="C932:D933"/>
    <mergeCell ref="E932:F933"/>
    <mergeCell ref="C934:D934"/>
    <mergeCell ref="E934:F934"/>
    <mergeCell ref="C936:D937"/>
    <mergeCell ref="E936:F937"/>
    <mergeCell ref="C938:D938"/>
    <mergeCell ref="A925:B926"/>
    <mergeCell ref="C925:F926"/>
    <mergeCell ref="A928:B929"/>
    <mergeCell ref="C928:D929"/>
    <mergeCell ref="E928:E929"/>
    <mergeCell ref="F928:F929"/>
    <mergeCell ref="A917:A918"/>
    <mergeCell ref="B917:C918"/>
    <mergeCell ref="A920:F920"/>
    <mergeCell ref="A922:B923"/>
    <mergeCell ref="C922:C923"/>
    <mergeCell ref="E922:E923"/>
    <mergeCell ref="F922:F923"/>
    <mergeCell ref="A911:C912"/>
    <mergeCell ref="D911:F912"/>
    <mergeCell ref="A913:C915"/>
    <mergeCell ref="D913:F915"/>
    <mergeCell ref="A916:C916"/>
    <mergeCell ref="D916:F916"/>
    <mergeCell ref="A899:F899"/>
    <mergeCell ref="A900:A901"/>
    <mergeCell ref="B900:E900"/>
    <mergeCell ref="F900:F901"/>
    <mergeCell ref="C908:D909"/>
    <mergeCell ref="E908:E909"/>
    <mergeCell ref="A892:B892"/>
    <mergeCell ref="C892:F892"/>
    <mergeCell ref="A894:F894"/>
    <mergeCell ref="B895:F895"/>
    <mergeCell ref="B896:F896"/>
    <mergeCell ref="A898:F898"/>
    <mergeCell ref="A889:B889"/>
    <mergeCell ref="C889:F889"/>
    <mergeCell ref="A890:B890"/>
    <mergeCell ref="C890:F890"/>
    <mergeCell ref="A891:B891"/>
    <mergeCell ref="C891:F891"/>
    <mergeCell ref="E884:F884"/>
    <mergeCell ref="A886:F886"/>
    <mergeCell ref="A887:B887"/>
    <mergeCell ref="C887:F887"/>
    <mergeCell ref="A888:B888"/>
    <mergeCell ref="C888:F888"/>
    <mergeCell ref="A876:B876"/>
    <mergeCell ref="C876:D876"/>
    <mergeCell ref="A878:B884"/>
    <mergeCell ref="C878:D879"/>
    <mergeCell ref="E878:F879"/>
    <mergeCell ref="C880:D880"/>
    <mergeCell ref="E880:F880"/>
    <mergeCell ref="C882:D883"/>
    <mergeCell ref="E882:F883"/>
    <mergeCell ref="C884:D884"/>
    <mergeCell ref="A871:B872"/>
    <mergeCell ref="C871:F872"/>
    <mergeCell ref="A874:B875"/>
    <mergeCell ref="C874:D875"/>
    <mergeCell ref="E874:E875"/>
    <mergeCell ref="F874:F875"/>
    <mergeCell ref="A863:A864"/>
    <mergeCell ref="B863:C864"/>
    <mergeCell ref="A866:F866"/>
    <mergeCell ref="A868:B869"/>
    <mergeCell ref="C868:C869"/>
    <mergeCell ref="E868:E869"/>
    <mergeCell ref="F868:F869"/>
    <mergeCell ref="A857:C858"/>
    <mergeCell ref="D857:F858"/>
    <mergeCell ref="A859:C861"/>
    <mergeCell ref="D859:F861"/>
    <mergeCell ref="A862:C862"/>
    <mergeCell ref="D862:F862"/>
    <mergeCell ref="A845:F845"/>
    <mergeCell ref="A846:A847"/>
    <mergeCell ref="B846:E846"/>
    <mergeCell ref="F846:F847"/>
    <mergeCell ref="C854:D855"/>
    <mergeCell ref="E854:E855"/>
    <mergeCell ref="A838:B838"/>
    <mergeCell ref="C838:F838"/>
    <mergeCell ref="A840:F840"/>
    <mergeCell ref="B841:F841"/>
    <mergeCell ref="B842:F842"/>
    <mergeCell ref="A844:F844"/>
    <mergeCell ref="A835:B835"/>
    <mergeCell ref="C835:F835"/>
    <mergeCell ref="A836:B836"/>
    <mergeCell ref="C836:F836"/>
    <mergeCell ref="A837:B837"/>
    <mergeCell ref="C837:F837"/>
    <mergeCell ref="E830:F830"/>
    <mergeCell ref="A832:F832"/>
    <mergeCell ref="A833:B833"/>
    <mergeCell ref="C833:F833"/>
    <mergeCell ref="A834:B834"/>
    <mergeCell ref="C834:F834"/>
    <mergeCell ref="A822:B822"/>
    <mergeCell ref="C822:D822"/>
    <mergeCell ref="A824:B830"/>
    <mergeCell ref="C824:D825"/>
    <mergeCell ref="E824:F825"/>
    <mergeCell ref="C826:D826"/>
    <mergeCell ref="E826:F826"/>
    <mergeCell ref="C828:D829"/>
    <mergeCell ref="E828:F829"/>
    <mergeCell ref="C830:D830"/>
    <mergeCell ref="A817:B818"/>
    <mergeCell ref="C817:F818"/>
    <mergeCell ref="A820:B821"/>
    <mergeCell ref="C820:D821"/>
    <mergeCell ref="E820:E821"/>
    <mergeCell ref="F820:F821"/>
    <mergeCell ref="A809:A810"/>
    <mergeCell ref="B809:C810"/>
    <mergeCell ref="A812:F812"/>
    <mergeCell ref="A814:B815"/>
    <mergeCell ref="C814:C815"/>
    <mergeCell ref="E814:E815"/>
    <mergeCell ref="F814:F815"/>
    <mergeCell ref="A803:C804"/>
    <mergeCell ref="D803:F804"/>
    <mergeCell ref="A805:C807"/>
    <mergeCell ref="D805:F807"/>
    <mergeCell ref="A808:C808"/>
    <mergeCell ref="D808:F808"/>
    <mergeCell ref="A791:F791"/>
    <mergeCell ref="A792:A793"/>
    <mergeCell ref="B792:E792"/>
    <mergeCell ref="F792:F793"/>
    <mergeCell ref="C800:D801"/>
    <mergeCell ref="E800:E801"/>
    <mergeCell ref="A784:B784"/>
    <mergeCell ref="C784:F784"/>
    <mergeCell ref="A786:F786"/>
    <mergeCell ref="B787:F787"/>
    <mergeCell ref="B788:F788"/>
    <mergeCell ref="A790:F790"/>
    <mergeCell ref="A781:B781"/>
    <mergeCell ref="C781:F781"/>
    <mergeCell ref="A782:B782"/>
    <mergeCell ref="C782:F782"/>
    <mergeCell ref="A783:B783"/>
    <mergeCell ref="C783:F783"/>
    <mergeCell ref="E776:F776"/>
    <mergeCell ref="A778:F778"/>
    <mergeCell ref="A779:B779"/>
    <mergeCell ref="C779:F779"/>
    <mergeCell ref="A780:B780"/>
    <mergeCell ref="C780:F780"/>
    <mergeCell ref="A768:B768"/>
    <mergeCell ref="C768:D768"/>
    <mergeCell ref="A770:B776"/>
    <mergeCell ref="C770:D771"/>
    <mergeCell ref="E770:F771"/>
    <mergeCell ref="C772:D772"/>
    <mergeCell ref="E772:F772"/>
    <mergeCell ref="C774:D775"/>
    <mergeCell ref="E774:F775"/>
    <mergeCell ref="C776:D776"/>
    <mergeCell ref="A763:B764"/>
    <mergeCell ref="C763:F764"/>
    <mergeCell ref="A766:B767"/>
    <mergeCell ref="C766:D767"/>
    <mergeCell ref="E766:E767"/>
    <mergeCell ref="F766:F767"/>
    <mergeCell ref="A758:F758"/>
    <mergeCell ref="A760:B761"/>
    <mergeCell ref="C760:C761"/>
    <mergeCell ref="E760:E761"/>
    <mergeCell ref="F760:F761"/>
    <mergeCell ref="A749:C750"/>
    <mergeCell ref="D749:F750"/>
    <mergeCell ref="A751:C753"/>
    <mergeCell ref="D751:F753"/>
    <mergeCell ref="A754:C754"/>
    <mergeCell ref="D754:F754"/>
    <mergeCell ref="A737:F737"/>
    <mergeCell ref="A738:A739"/>
    <mergeCell ref="B738:E738"/>
    <mergeCell ref="F738:F739"/>
    <mergeCell ref="C746:D747"/>
    <mergeCell ref="E746:E747"/>
    <mergeCell ref="A730:B730"/>
    <mergeCell ref="C730:F730"/>
    <mergeCell ref="A732:F732"/>
    <mergeCell ref="B733:F733"/>
    <mergeCell ref="B734:F734"/>
    <mergeCell ref="A736:F736"/>
    <mergeCell ref="A727:B727"/>
    <mergeCell ref="C727:F727"/>
    <mergeCell ref="A728:B728"/>
    <mergeCell ref="C728:F728"/>
    <mergeCell ref="A729:B729"/>
    <mergeCell ref="C729:F729"/>
    <mergeCell ref="E722:F722"/>
    <mergeCell ref="A724:F724"/>
    <mergeCell ref="A725:B725"/>
    <mergeCell ref="C725:F725"/>
    <mergeCell ref="A726:B726"/>
    <mergeCell ref="C726:F726"/>
    <mergeCell ref="A714:B714"/>
    <mergeCell ref="C714:D714"/>
    <mergeCell ref="A716:B722"/>
    <mergeCell ref="C716:D717"/>
    <mergeCell ref="E716:F717"/>
    <mergeCell ref="C718:D718"/>
    <mergeCell ref="E718:F718"/>
    <mergeCell ref="C720:D721"/>
    <mergeCell ref="E720:F721"/>
    <mergeCell ref="C722:D722"/>
    <mergeCell ref="A709:B710"/>
    <mergeCell ref="C709:F710"/>
    <mergeCell ref="A712:B713"/>
    <mergeCell ref="C712:D713"/>
    <mergeCell ref="E712:E713"/>
    <mergeCell ref="F712:F713"/>
    <mergeCell ref="A701:C702"/>
    <mergeCell ref="A704:F704"/>
    <mergeCell ref="A706:B707"/>
    <mergeCell ref="C706:C707"/>
    <mergeCell ref="E706:E707"/>
    <mergeCell ref="F706:F707"/>
    <mergeCell ref="A695:C696"/>
    <mergeCell ref="D695:F696"/>
    <mergeCell ref="A697:C699"/>
    <mergeCell ref="D697:F699"/>
    <mergeCell ref="A700:C700"/>
    <mergeCell ref="D700:F700"/>
    <mergeCell ref="A685:F685"/>
    <mergeCell ref="A686:A687"/>
    <mergeCell ref="B686:E686"/>
    <mergeCell ref="F686:F687"/>
    <mergeCell ref="C692:D693"/>
    <mergeCell ref="E692:E693"/>
    <mergeCell ref="A678:B678"/>
    <mergeCell ref="C678:F678"/>
    <mergeCell ref="A680:F680"/>
    <mergeCell ref="B681:F681"/>
    <mergeCell ref="B682:F682"/>
    <mergeCell ref="A684:F684"/>
    <mergeCell ref="A675:B675"/>
    <mergeCell ref="C675:F675"/>
    <mergeCell ref="A676:B676"/>
    <mergeCell ref="C676:F676"/>
    <mergeCell ref="A677:B677"/>
    <mergeCell ref="C677:F677"/>
    <mergeCell ref="E670:F670"/>
    <mergeCell ref="A672:F672"/>
    <mergeCell ref="A673:B673"/>
    <mergeCell ref="C673:F673"/>
    <mergeCell ref="A674:B674"/>
    <mergeCell ref="C674:F674"/>
    <mergeCell ref="A662:B662"/>
    <mergeCell ref="C662:D662"/>
    <mergeCell ref="A664:B670"/>
    <mergeCell ref="C664:D665"/>
    <mergeCell ref="E664:F665"/>
    <mergeCell ref="C666:D666"/>
    <mergeCell ref="E666:F666"/>
    <mergeCell ref="C668:D669"/>
    <mergeCell ref="E668:F669"/>
    <mergeCell ref="C670:D670"/>
    <mergeCell ref="A657:B658"/>
    <mergeCell ref="C657:F658"/>
    <mergeCell ref="A660:B661"/>
    <mergeCell ref="C660:D661"/>
    <mergeCell ref="E660:E661"/>
    <mergeCell ref="F660:F661"/>
    <mergeCell ref="A650:C651"/>
    <mergeCell ref="A653:F653"/>
    <mergeCell ref="A654:B655"/>
    <mergeCell ref="C654:C655"/>
    <mergeCell ref="E654:E655"/>
    <mergeCell ref="F654:F655"/>
    <mergeCell ref="A644:C645"/>
    <mergeCell ref="D644:F645"/>
    <mergeCell ref="A646:C648"/>
    <mergeCell ref="D646:F648"/>
    <mergeCell ref="A649:C649"/>
    <mergeCell ref="D649:F649"/>
    <mergeCell ref="A632:F632"/>
    <mergeCell ref="A633:A634"/>
    <mergeCell ref="B633:E633"/>
    <mergeCell ref="F633:F634"/>
    <mergeCell ref="C641:D642"/>
    <mergeCell ref="E641:E642"/>
    <mergeCell ref="A625:B625"/>
    <mergeCell ref="C625:F625"/>
    <mergeCell ref="A627:F627"/>
    <mergeCell ref="B628:F628"/>
    <mergeCell ref="B629:F629"/>
    <mergeCell ref="A631:F631"/>
    <mergeCell ref="A622:B622"/>
    <mergeCell ref="C622:F622"/>
    <mergeCell ref="A623:B623"/>
    <mergeCell ref="C623:F623"/>
    <mergeCell ref="A624:B624"/>
    <mergeCell ref="C624:F624"/>
    <mergeCell ref="E617:F617"/>
    <mergeCell ref="A619:F619"/>
    <mergeCell ref="A620:B620"/>
    <mergeCell ref="C620:F620"/>
    <mergeCell ref="A621:B621"/>
    <mergeCell ref="C621:F621"/>
    <mergeCell ref="A609:B609"/>
    <mergeCell ref="C609:D609"/>
    <mergeCell ref="A611:B617"/>
    <mergeCell ref="C611:D612"/>
    <mergeCell ref="E611:F612"/>
    <mergeCell ref="C613:D613"/>
    <mergeCell ref="E613:F613"/>
    <mergeCell ref="C615:D616"/>
    <mergeCell ref="E615:F616"/>
    <mergeCell ref="C617:D617"/>
    <mergeCell ref="A604:B605"/>
    <mergeCell ref="C604:F605"/>
    <mergeCell ref="A607:B608"/>
    <mergeCell ref="C607:D608"/>
    <mergeCell ref="E607:E608"/>
    <mergeCell ref="F607:F608"/>
    <mergeCell ref="A596:C597"/>
    <mergeCell ref="A599:F599"/>
    <mergeCell ref="A601:B602"/>
    <mergeCell ref="C601:C602"/>
    <mergeCell ref="E601:E602"/>
    <mergeCell ref="F601:F602"/>
    <mergeCell ref="A590:C591"/>
    <mergeCell ref="D590:F591"/>
    <mergeCell ref="A592:C594"/>
    <mergeCell ref="D592:F594"/>
    <mergeCell ref="A595:C595"/>
    <mergeCell ref="D595:F595"/>
    <mergeCell ref="A578:F578"/>
    <mergeCell ref="A579:A580"/>
    <mergeCell ref="B579:E579"/>
    <mergeCell ref="F579:F580"/>
    <mergeCell ref="C587:D588"/>
    <mergeCell ref="E587:E588"/>
    <mergeCell ref="A571:B571"/>
    <mergeCell ref="C571:F571"/>
    <mergeCell ref="A573:F573"/>
    <mergeCell ref="B574:F574"/>
    <mergeCell ref="B575:F575"/>
    <mergeCell ref="A577:F577"/>
    <mergeCell ref="A568:B568"/>
    <mergeCell ref="C568:F568"/>
    <mergeCell ref="A569:B569"/>
    <mergeCell ref="C569:F569"/>
    <mergeCell ref="A570:B570"/>
    <mergeCell ref="C570:F570"/>
    <mergeCell ref="E563:F563"/>
    <mergeCell ref="A565:F565"/>
    <mergeCell ref="A566:B566"/>
    <mergeCell ref="C566:F566"/>
    <mergeCell ref="A567:B567"/>
    <mergeCell ref="C567:F567"/>
    <mergeCell ref="A555:B555"/>
    <mergeCell ref="C555:D555"/>
    <mergeCell ref="A557:B563"/>
    <mergeCell ref="C557:D558"/>
    <mergeCell ref="E557:F558"/>
    <mergeCell ref="C559:D559"/>
    <mergeCell ref="E559:F559"/>
    <mergeCell ref="C561:D562"/>
    <mergeCell ref="E561:F562"/>
    <mergeCell ref="C563:D563"/>
    <mergeCell ref="A550:B551"/>
    <mergeCell ref="C550:F551"/>
    <mergeCell ref="A553:B554"/>
    <mergeCell ref="C553:D554"/>
    <mergeCell ref="E553:E554"/>
    <mergeCell ref="F553:F554"/>
    <mergeCell ref="A542:C543"/>
    <mergeCell ref="A545:F545"/>
    <mergeCell ref="A547:B548"/>
    <mergeCell ref="C547:C548"/>
    <mergeCell ref="E547:E548"/>
    <mergeCell ref="F547:F548"/>
    <mergeCell ref="A536:C537"/>
    <mergeCell ref="D536:F537"/>
    <mergeCell ref="A538:C540"/>
    <mergeCell ref="D538:F540"/>
    <mergeCell ref="A541:C541"/>
    <mergeCell ref="D541:F541"/>
    <mergeCell ref="A524:F524"/>
    <mergeCell ref="A525:A526"/>
    <mergeCell ref="B525:E525"/>
    <mergeCell ref="F525:F526"/>
    <mergeCell ref="C533:D534"/>
    <mergeCell ref="E533:E534"/>
    <mergeCell ref="A517:B517"/>
    <mergeCell ref="C517:F517"/>
    <mergeCell ref="A519:F519"/>
    <mergeCell ref="B520:F520"/>
    <mergeCell ref="B521:F521"/>
    <mergeCell ref="A523:F523"/>
    <mergeCell ref="A514:B514"/>
    <mergeCell ref="C514:F514"/>
    <mergeCell ref="A515:B515"/>
    <mergeCell ref="C515:F515"/>
    <mergeCell ref="A516:B516"/>
    <mergeCell ref="C516:F516"/>
    <mergeCell ref="E509:F509"/>
    <mergeCell ref="A511:F511"/>
    <mergeCell ref="A512:B512"/>
    <mergeCell ref="C512:F512"/>
    <mergeCell ref="A513:B513"/>
    <mergeCell ref="C513:F513"/>
    <mergeCell ref="A501:B501"/>
    <mergeCell ref="C501:D501"/>
    <mergeCell ref="A503:B509"/>
    <mergeCell ref="C503:D504"/>
    <mergeCell ref="E503:F504"/>
    <mergeCell ref="C505:D505"/>
    <mergeCell ref="E505:F505"/>
    <mergeCell ref="C507:D508"/>
    <mergeCell ref="E507:F508"/>
    <mergeCell ref="C509:D509"/>
    <mergeCell ref="A496:B497"/>
    <mergeCell ref="C496:F497"/>
    <mergeCell ref="A499:B500"/>
    <mergeCell ref="C499:D500"/>
    <mergeCell ref="E499:E500"/>
    <mergeCell ref="F499:F500"/>
    <mergeCell ref="A488:C489"/>
    <mergeCell ref="A491:F491"/>
    <mergeCell ref="A493:B494"/>
    <mergeCell ref="C493:C494"/>
    <mergeCell ref="E493:E494"/>
    <mergeCell ref="F493:F494"/>
    <mergeCell ref="A482:C483"/>
    <mergeCell ref="D482:F483"/>
    <mergeCell ref="A484:C486"/>
    <mergeCell ref="D484:F486"/>
    <mergeCell ref="A487:C487"/>
    <mergeCell ref="D487:F487"/>
    <mergeCell ref="A470:F470"/>
    <mergeCell ref="A471:A472"/>
    <mergeCell ref="B471:E471"/>
    <mergeCell ref="F471:F472"/>
    <mergeCell ref="C479:D480"/>
    <mergeCell ref="E479:E480"/>
    <mergeCell ref="A463:B463"/>
    <mergeCell ref="C463:F463"/>
    <mergeCell ref="A465:F465"/>
    <mergeCell ref="B466:F466"/>
    <mergeCell ref="B467:F467"/>
    <mergeCell ref="A469:F469"/>
    <mergeCell ref="A460:B460"/>
    <mergeCell ref="C460:F460"/>
    <mergeCell ref="A461:B461"/>
    <mergeCell ref="C461:F461"/>
    <mergeCell ref="A462:B462"/>
    <mergeCell ref="C462:F462"/>
    <mergeCell ref="E455:F455"/>
    <mergeCell ref="A457:F457"/>
    <mergeCell ref="A458:B458"/>
    <mergeCell ref="C458:F458"/>
    <mergeCell ref="A459:B459"/>
    <mergeCell ref="C459:F459"/>
    <mergeCell ref="A447:B447"/>
    <mergeCell ref="C447:D447"/>
    <mergeCell ref="A449:B455"/>
    <mergeCell ref="C449:D450"/>
    <mergeCell ref="E449:F450"/>
    <mergeCell ref="C451:D451"/>
    <mergeCell ref="E451:F451"/>
    <mergeCell ref="C453:D454"/>
    <mergeCell ref="E453:F454"/>
    <mergeCell ref="C455:D455"/>
    <mergeCell ref="A442:B443"/>
    <mergeCell ref="C442:F443"/>
    <mergeCell ref="A445:B446"/>
    <mergeCell ref="C445:D446"/>
    <mergeCell ref="E445:E446"/>
    <mergeCell ref="F445:F446"/>
    <mergeCell ref="A434:C435"/>
    <mergeCell ref="A437:F437"/>
    <mergeCell ref="A439:B440"/>
    <mergeCell ref="C439:C440"/>
    <mergeCell ref="E439:E440"/>
    <mergeCell ref="F439:F440"/>
    <mergeCell ref="A428:C429"/>
    <mergeCell ref="D428:F429"/>
    <mergeCell ref="A430:C432"/>
    <mergeCell ref="D430:F432"/>
    <mergeCell ref="A433:C433"/>
    <mergeCell ref="D433:F433"/>
    <mergeCell ref="A416:F416"/>
    <mergeCell ref="A417:A418"/>
    <mergeCell ref="B417:E417"/>
    <mergeCell ref="F417:F418"/>
    <mergeCell ref="C425:D426"/>
    <mergeCell ref="E425:E426"/>
    <mergeCell ref="A409:B409"/>
    <mergeCell ref="C409:F409"/>
    <mergeCell ref="A411:F411"/>
    <mergeCell ref="B412:F412"/>
    <mergeCell ref="B413:F413"/>
    <mergeCell ref="A415:F415"/>
    <mergeCell ref="A406:B406"/>
    <mergeCell ref="C406:F406"/>
    <mergeCell ref="A407:B407"/>
    <mergeCell ref="C407:F407"/>
    <mergeCell ref="A408:B408"/>
    <mergeCell ref="C408:F408"/>
    <mergeCell ref="E401:F401"/>
    <mergeCell ref="A403:F403"/>
    <mergeCell ref="A404:B404"/>
    <mergeCell ref="C404:F404"/>
    <mergeCell ref="A405:B405"/>
    <mergeCell ref="C405:F405"/>
    <mergeCell ref="A393:B393"/>
    <mergeCell ref="C393:D393"/>
    <mergeCell ref="A395:B401"/>
    <mergeCell ref="C395:D396"/>
    <mergeCell ref="E395:F396"/>
    <mergeCell ref="C397:D397"/>
    <mergeCell ref="E397:F397"/>
    <mergeCell ref="C399:D400"/>
    <mergeCell ref="E399:F400"/>
    <mergeCell ref="C401:D401"/>
    <mergeCell ref="A388:B389"/>
    <mergeCell ref="C388:F389"/>
    <mergeCell ref="A391:B392"/>
    <mergeCell ref="C391:D392"/>
    <mergeCell ref="E391:E392"/>
    <mergeCell ref="F391:F392"/>
    <mergeCell ref="A380:C381"/>
    <mergeCell ref="A383:F383"/>
    <mergeCell ref="A385:B386"/>
    <mergeCell ref="C385:C386"/>
    <mergeCell ref="E385:E386"/>
    <mergeCell ref="F385:F386"/>
    <mergeCell ref="A374:C375"/>
    <mergeCell ref="D374:F375"/>
    <mergeCell ref="A376:C378"/>
    <mergeCell ref="D376:F378"/>
    <mergeCell ref="A379:C379"/>
    <mergeCell ref="D379:F379"/>
    <mergeCell ref="A362:F362"/>
    <mergeCell ref="A363:A364"/>
    <mergeCell ref="B363:E363"/>
    <mergeCell ref="F363:F364"/>
    <mergeCell ref="C371:D372"/>
    <mergeCell ref="E371:E372"/>
    <mergeCell ref="A355:B355"/>
    <mergeCell ref="C355:F355"/>
    <mergeCell ref="A357:F357"/>
    <mergeCell ref="B358:F358"/>
    <mergeCell ref="B359:F359"/>
    <mergeCell ref="A361:F361"/>
    <mergeCell ref="A352:B352"/>
    <mergeCell ref="C352:F352"/>
    <mergeCell ref="A353:B353"/>
    <mergeCell ref="C353:F353"/>
    <mergeCell ref="A354:B354"/>
    <mergeCell ref="C354:F354"/>
    <mergeCell ref="E347:F347"/>
    <mergeCell ref="A349:F349"/>
    <mergeCell ref="A350:B350"/>
    <mergeCell ref="C350:F350"/>
    <mergeCell ref="A351:B351"/>
    <mergeCell ref="C351:F351"/>
    <mergeCell ref="A339:B339"/>
    <mergeCell ref="C339:D339"/>
    <mergeCell ref="A341:B347"/>
    <mergeCell ref="C341:D342"/>
    <mergeCell ref="E341:F342"/>
    <mergeCell ref="C343:D343"/>
    <mergeCell ref="E343:F343"/>
    <mergeCell ref="C345:D346"/>
    <mergeCell ref="E345:F346"/>
    <mergeCell ref="C347:D347"/>
    <mergeCell ref="A334:B335"/>
    <mergeCell ref="C334:F335"/>
    <mergeCell ref="A337:B338"/>
    <mergeCell ref="C337:D338"/>
    <mergeCell ref="E337:E338"/>
    <mergeCell ref="F337:F338"/>
    <mergeCell ref="A326:C327"/>
    <mergeCell ref="A329:F329"/>
    <mergeCell ref="A331:B332"/>
    <mergeCell ref="C331:C332"/>
    <mergeCell ref="E331:E332"/>
    <mergeCell ref="F331:F332"/>
    <mergeCell ref="A320:C321"/>
    <mergeCell ref="D320:F321"/>
    <mergeCell ref="A322:C324"/>
    <mergeCell ref="D322:F324"/>
    <mergeCell ref="A325:C325"/>
    <mergeCell ref="D325:F325"/>
    <mergeCell ref="A308:F308"/>
    <mergeCell ref="A309:A310"/>
    <mergeCell ref="B309:E309"/>
    <mergeCell ref="F309:F310"/>
    <mergeCell ref="C317:D318"/>
    <mergeCell ref="E317:E318"/>
    <mergeCell ref="A301:B301"/>
    <mergeCell ref="C301:F301"/>
    <mergeCell ref="A303:F303"/>
    <mergeCell ref="B304:F304"/>
    <mergeCell ref="B305:F305"/>
    <mergeCell ref="A307:F307"/>
    <mergeCell ref="A298:B298"/>
    <mergeCell ref="C298:F298"/>
    <mergeCell ref="A299:B299"/>
    <mergeCell ref="C299:F299"/>
    <mergeCell ref="A300:B300"/>
    <mergeCell ref="C300:F300"/>
    <mergeCell ref="E293:F293"/>
    <mergeCell ref="A295:F295"/>
    <mergeCell ref="A296:B296"/>
    <mergeCell ref="C296:F296"/>
    <mergeCell ref="A297:B297"/>
    <mergeCell ref="C297:F297"/>
    <mergeCell ref="A285:B285"/>
    <mergeCell ref="C285:D285"/>
    <mergeCell ref="A287:B293"/>
    <mergeCell ref="C287:D288"/>
    <mergeCell ref="E287:F288"/>
    <mergeCell ref="C289:D289"/>
    <mergeCell ref="E289:F289"/>
    <mergeCell ref="C291:D292"/>
    <mergeCell ref="E291:F292"/>
    <mergeCell ref="C293:D293"/>
    <mergeCell ref="A280:B281"/>
    <mergeCell ref="C280:F281"/>
    <mergeCell ref="A283:B284"/>
    <mergeCell ref="C283:D284"/>
    <mergeCell ref="E283:E284"/>
    <mergeCell ref="F283:F284"/>
    <mergeCell ref="A272:C273"/>
    <mergeCell ref="A275:F275"/>
    <mergeCell ref="A277:B278"/>
    <mergeCell ref="C277:C278"/>
    <mergeCell ref="E277:E278"/>
    <mergeCell ref="F277:F278"/>
    <mergeCell ref="A266:C267"/>
    <mergeCell ref="D266:F267"/>
    <mergeCell ref="A268:C270"/>
    <mergeCell ref="D268:F270"/>
    <mergeCell ref="A271:C271"/>
    <mergeCell ref="D271:F271"/>
    <mergeCell ref="A254:F254"/>
    <mergeCell ref="A255:A256"/>
    <mergeCell ref="B255:E255"/>
    <mergeCell ref="F255:F256"/>
    <mergeCell ref="C263:D264"/>
    <mergeCell ref="E263:E264"/>
    <mergeCell ref="A247:B247"/>
    <mergeCell ref="C247:F247"/>
    <mergeCell ref="A249:F249"/>
    <mergeCell ref="B250:F250"/>
    <mergeCell ref="B251:F251"/>
    <mergeCell ref="A253:F253"/>
    <mergeCell ref="A244:B244"/>
    <mergeCell ref="C244:F244"/>
    <mergeCell ref="A245:B245"/>
    <mergeCell ref="C245:F245"/>
    <mergeCell ref="A246:B246"/>
    <mergeCell ref="C246:F246"/>
    <mergeCell ref="E239:F239"/>
    <mergeCell ref="A241:F241"/>
    <mergeCell ref="A242:B242"/>
    <mergeCell ref="C242:F242"/>
    <mergeCell ref="A243:B243"/>
    <mergeCell ref="C243:F243"/>
    <mergeCell ref="A231:B231"/>
    <mergeCell ref="C231:D231"/>
    <mergeCell ref="A233:B239"/>
    <mergeCell ref="C233:D234"/>
    <mergeCell ref="E233:F234"/>
    <mergeCell ref="C235:D235"/>
    <mergeCell ref="E235:F235"/>
    <mergeCell ref="C237:D238"/>
    <mergeCell ref="E237:F238"/>
    <mergeCell ref="C239:D239"/>
    <mergeCell ref="A226:B227"/>
    <mergeCell ref="C226:F227"/>
    <mergeCell ref="A229:B230"/>
    <mergeCell ref="C229:D230"/>
    <mergeCell ref="E229:E230"/>
    <mergeCell ref="F229:F230"/>
    <mergeCell ref="A218:C219"/>
    <mergeCell ref="A221:F221"/>
    <mergeCell ref="A223:B224"/>
    <mergeCell ref="C223:C224"/>
    <mergeCell ref="E223:E224"/>
    <mergeCell ref="F223:F224"/>
    <mergeCell ref="A212:C213"/>
    <mergeCell ref="D212:F213"/>
    <mergeCell ref="A214:C216"/>
    <mergeCell ref="D214:F216"/>
    <mergeCell ref="A217:C217"/>
    <mergeCell ref="D217:F217"/>
    <mergeCell ref="A200:F200"/>
    <mergeCell ref="A201:A202"/>
    <mergeCell ref="B201:E201"/>
    <mergeCell ref="F201:F202"/>
    <mergeCell ref="C209:D210"/>
    <mergeCell ref="E209:E210"/>
    <mergeCell ref="A193:B193"/>
    <mergeCell ref="C193:F193"/>
    <mergeCell ref="A195:F195"/>
    <mergeCell ref="B196:F196"/>
    <mergeCell ref="B197:F197"/>
    <mergeCell ref="A199:F199"/>
    <mergeCell ref="A190:B190"/>
    <mergeCell ref="C190:F190"/>
    <mergeCell ref="A191:B191"/>
    <mergeCell ref="C191:F191"/>
    <mergeCell ref="A192:B192"/>
    <mergeCell ref="C192:F192"/>
    <mergeCell ref="E185:F185"/>
    <mergeCell ref="A187:F187"/>
    <mergeCell ref="A188:B188"/>
    <mergeCell ref="C188:F188"/>
    <mergeCell ref="A189:B189"/>
    <mergeCell ref="C189:F189"/>
    <mergeCell ref="A177:B177"/>
    <mergeCell ref="C177:D177"/>
    <mergeCell ref="A179:B185"/>
    <mergeCell ref="C179:D180"/>
    <mergeCell ref="E179:F180"/>
    <mergeCell ref="C181:D181"/>
    <mergeCell ref="E181:F181"/>
    <mergeCell ref="C183:D184"/>
    <mergeCell ref="E183:F184"/>
    <mergeCell ref="C185:D185"/>
    <mergeCell ref="A172:B173"/>
    <mergeCell ref="C172:F173"/>
    <mergeCell ref="A175:B176"/>
    <mergeCell ref="C175:D176"/>
    <mergeCell ref="E175:E176"/>
    <mergeCell ref="F175:F176"/>
    <mergeCell ref="A164:C165"/>
    <mergeCell ref="A167:F167"/>
    <mergeCell ref="A169:B170"/>
    <mergeCell ref="C169:C170"/>
    <mergeCell ref="E169:E170"/>
    <mergeCell ref="F169:F170"/>
    <mergeCell ref="A158:C159"/>
    <mergeCell ref="D158:F159"/>
    <mergeCell ref="A160:C162"/>
    <mergeCell ref="D160:F162"/>
    <mergeCell ref="A163:C163"/>
    <mergeCell ref="D163:F163"/>
    <mergeCell ref="A146:F146"/>
    <mergeCell ref="A147:A148"/>
    <mergeCell ref="B147:E147"/>
    <mergeCell ref="F147:F148"/>
    <mergeCell ref="C155:D156"/>
    <mergeCell ref="E155:E156"/>
    <mergeCell ref="A139:B139"/>
    <mergeCell ref="C139:F139"/>
    <mergeCell ref="A141:F141"/>
    <mergeCell ref="B142:F142"/>
    <mergeCell ref="B143:F143"/>
    <mergeCell ref="A145:F145"/>
    <mergeCell ref="A136:B136"/>
    <mergeCell ref="C136:F136"/>
    <mergeCell ref="A137:B137"/>
    <mergeCell ref="C137:F137"/>
    <mergeCell ref="A138:B138"/>
    <mergeCell ref="C138:F138"/>
    <mergeCell ref="E131:F131"/>
    <mergeCell ref="A133:F133"/>
    <mergeCell ref="A134:B134"/>
    <mergeCell ref="C134:F134"/>
    <mergeCell ref="A135:B135"/>
    <mergeCell ref="C135:F135"/>
    <mergeCell ref="A123:B123"/>
    <mergeCell ref="C123:D123"/>
    <mergeCell ref="A125:B131"/>
    <mergeCell ref="C125:D126"/>
    <mergeCell ref="E125:F126"/>
    <mergeCell ref="C127:D127"/>
    <mergeCell ref="E127:F127"/>
    <mergeCell ref="C129:D130"/>
    <mergeCell ref="E129:F130"/>
    <mergeCell ref="C131:D131"/>
    <mergeCell ref="A118:B119"/>
    <mergeCell ref="C118:F119"/>
    <mergeCell ref="A121:B122"/>
    <mergeCell ref="C121:D122"/>
    <mergeCell ref="E121:E122"/>
    <mergeCell ref="F121:F122"/>
    <mergeCell ref="A111:C112"/>
    <mergeCell ref="A114:F114"/>
    <mergeCell ref="A115:B116"/>
    <mergeCell ref="C115:C116"/>
    <mergeCell ref="E115:E116"/>
    <mergeCell ref="F115:F116"/>
    <mergeCell ref="A105:C106"/>
    <mergeCell ref="D105:F106"/>
    <mergeCell ref="A107:C109"/>
    <mergeCell ref="D107:F109"/>
    <mergeCell ref="A110:C110"/>
    <mergeCell ref="D110:F110"/>
    <mergeCell ref="A93:F93"/>
    <mergeCell ref="A94:A95"/>
    <mergeCell ref="B94:E94"/>
    <mergeCell ref="F94:F95"/>
    <mergeCell ref="C102:D103"/>
    <mergeCell ref="E102:E103"/>
    <mergeCell ref="F102:F103"/>
    <mergeCell ref="A86:B86"/>
    <mergeCell ref="C86:F86"/>
    <mergeCell ref="A88:F88"/>
    <mergeCell ref="B89:F89"/>
    <mergeCell ref="B90:F90"/>
    <mergeCell ref="A92:F92"/>
    <mergeCell ref="A83:B83"/>
    <mergeCell ref="C83:F83"/>
    <mergeCell ref="A84:B84"/>
    <mergeCell ref="C84:F84"/>
    <mergeCell ref="A85:B85"/>
    <mergeCell ref="C85:F85"/>
    <mergeCell ref="E78:F78"/>
    <mergeCell ref="A80:F80"/>
    <mergeCell ref="A81:B81"/>
    <mergeCell ref="C81:F81"/>
    <mergeCell ref="A82:B82"/>
    <mergeCell ref="C82:F82"/>
    <mergeCell ref="A70:B70"/>
    <mergeCell ref="C70:D70"/>
    <mergeCell ref="A72:B78"/>
    <mergeCell ref="C72:D73"/>
    <mergeCell ref="E72:F73"/>
    <mergeCell ref="C74:D74"/>
    <mergeCell ref="E74:F74"/>
    <mergeCell ref="C76:D77"/>
    <mergeCell ref="E76:F77"/>
    <mergeCell ref="C78:D78"/>
    <mergeCell ref="A65:B66"/>
    <mergeCell ref="C65:F66"/>
    <mergeCell ref="A68:B69"/>
    <mergeCell ref="C68:D69"/>
    <mergeCell ref="E68:E69"/>
    <mergeCell ref="F68:F69"/>
    <mergeCell ref="A57:C58"/>
    <mergeCell ref="A60:F60"/>
    <mergeCell ref="A62:B63"/>
    <mergeCell ref="C62:C63"/>
    <mergeCell ref="E62:E63"/>
    <mergeCell ref="F62:F63"/>
    <mergeCell ref="A51:C52"/>
    <mergeCell ref="D51:F52"/>
    <mergeCell ref="A53:C55"/>
    <mergeCell ref="D53:F55"/>
    <mergeCell ref="A56:C56"/>
    <mergeCell ref="D56:F56"/>
    <mergeCell ref="A39:F39"/>
    <mergeCell ref="A40:A41"/>
    <mergeCell ref="B40:E40"/>
    <mergeCell ref="F40:F41"/>
    <mergeCell ref="C48:D49"/>
    <mergeCell ref="E48:E49"/>
    <mergeCell ref="A32:B32"/>
    <mergeCell ref="C32:F32"/>
    <mergeCell ref="A34:F34"/>
    <mergeCell ref="B35:F35"/>
    <mergeCell ref="B36:F36"/>
    <mergeCell ref="A38:F38"/>
    <mergeCell ref="A29:B29"/>
    <mergeCell ref="C29:F29"/>
    <mergeCell ref="A30:B30"/>
    <mergeCell ref="C30:F30"/>
    <mergeCell ref="A31:B31"/>
    <mergeCell ref="C31:F31"/>
    <mergeCell ref="E24:F24"/>
    <mergeCell ref="A26:F26"/>
    <mergeCell ref="A27:B27"/>
    <mergeCell ref="C27:F27"/>
    <mergeCell ref="A28:B28"/>
    <mergeCell ref="C28:F28"/>
    <mergeCell ref="A16:B16"/>
    <mergeCell ref="C16:D16"/>
    <mergeCell ref="A18:B24"/>
    <mergeCell ref="C18:D19"/>
    <mergeCell ref="E18:F19"/>
    <mergeCell ref="C20:D20"/>
    <mergeCell ref="E20:F20"/>
    <mergeCell ref="C22:D23"/>
    <mergeCell ref="E22:F23"/>
    <mergeCell ref="C24:D24"/>
    <mergeCell ref="A11:B12"/>
    <mergeCell ref="C11:F12"/>
    <mergeCell ref="A14:B15"/>
    <mergeCell ref="C14:D15"/>
    <mergeCell ref="E14:E15"/>
    <mergeCell ref="F14:F15"/>
    <mergeCell ref="A2:F2"/>
    <mergeCell ref="A5:F5"/>
    <mergeCell ref="A6:F6"/>
    <mergeCell ref="A8:B9"/>
    <mergeCell ref="C8:C9"/>
    <mergeCell ref="E8:E9"/>
    <mergeCell ref="F8:F9"/>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H55"/>
  <sheetViews>
    <sheetView workbookViewId="0">
      <selection activeCell="A3" sqref="A3:F55"/>
    </sheetView>
  </sheetViews>
  <sheetFormatPr baseColWidth="10" defaultRowHeight="15"/>
  <cols>
    <col min="1" max="6" width="20.7109375" customWidth="1"/>
  </cols>
  <sheetData>
    <row r="1" spans="1:8" ht="21">
      <c r="A1" s="96" t="s">
        <v>0</v>
      </c>
      <c r="B1" s="96"/>
      <c r="C1" s="96"/>
      <c r="D1" s="96"/>
      <c r="E1" s="96"/>
      <c r="F1" s="96"/>
      <c r="G1" s="1"/>
    </row>
    <row r="2" spans="1:8" ht="21">
      <c r="A2" s="97" t="s">
        <v>1</v>
      </c>
      <c r="B2" s="97"/>
      <c r="C2" s="97"/>
      <c r="D2" s="97"/>
      <c r="E2" s="97"/>
      <c r="F2" s="97"/>
      <c r="G2" s="1"/>
    </row>
    <row r="3" spans="1:8" ht="18.75">
      <c r="A3" s="97" t="s">
        <v>161</v>
      </c>
      <c r="B3" s="97"/>
      <c r="C3" s="97"/>
      <c r="D3" s="97"/>
      <c r="E3" s="97"/>
      <c r="F3" s="97"/>
    </row>
    <row r="5" spans="1:8">
      <c r="A5" s="99" t="s">
        <v>3</v>
      </c>
      <c r="B5" s="99"/>
      <c r="C5" s="135" t="s">
        <v>4</v>
      </c>
      <c r="E5" s="101" t="s">
        <v>5</v>
      </c>
      <c r="F5" s="137">
        <v>43557</v>
      </c>
    </row>
    <row r="6" spans="1:8">
      <c r="A6" s="99"/>
      <c r="B6" s="99"/>
      <c r="C6" s="136"/>
      <c r="E6" s="101"/>
      <c r="F6" s="138"/>
    </row>
    <row r="8" spans="1:8">
      <c r="A8" s="99" t="s">
        <v>6</v>
      </c>
      <c r="B8" s="99"/>
      <c r="C8" s="139" t="s">
        <v>162</v>
      </c>
      <c r="D8" s="140"/>
      <c r="E8" s="140"/>
      <c r="F8" s="141"/>
    </row>
    <row r="9" spans="1:8">
      <c r="A9" s="99"/>
      <c r="B9" s="99"/>
      <c r="C9" s="142"/>
      <c r="D9" s="143"/>
      <c r="E9" s="143"/>
      <c r="F9" s="144"/>
    </row>
    <row r="11" spans="1:8" ht="15" customHeight="1">
      <c r="A11" s="106" t="s">
        <v>8</v>
      </c>
      <c r="B11" s="106"/>
      <c r="C11" s="106" t="s">
        <v>9</v>
      </c>
      <c r="D11" s="106"/>
      <c r="E11" s="106" t="s">
        <v>10</v>
      </c>
      <c r="F11" s="107" t="s">
        <v>11</v>
      </c>
    </row>
    <row r="12" spans="1:8">
      <c r="A12" s="106"/>
      <c r="B12" s="106"/>
      <c r="C12" s="106"/>
      <c r="D12" s="106"/>
      <c r="E12" s="106"/>
      <c r="F12" s="108"/>
    </row>
    <row r="13" spans="1:8" ht="65.25" customHeight="1">
      <c r="A13" s="109" t="s">
        <v>163</v>
      </c>
      <c r="B13" s="109"/>
      <c r="C13" s="109" t="s">
        <v>164</v>
      </c>
      <c r="D13" s="109"/>
      <c r="E13" s="46">
        <v>1380</v>
      </c>
      <c r="F13" s="47">
        <v>0.10340000000000001</v>
      </c>
      <c r="H13" s="48"/>
    </row>
    <row r="14" spans="1:8" ht="15" customHeight="1">
      <c r="A14" s="26"/>
      <c r="B14" s="26"/>
      <c r="C14" s="26"/>
      <c r="D14" s="26"/>
      <c r="E14" s="27"/>
      <c r="F14" s="28"/>
    </row>
    <row r="15" spans="1:8" ht="15" customHeight="1">
      <c r="A15" s="110" t="s">
        <v>14</v>
      </c>
      <c r="B15" s="110"/>
      <c r="C15" s="111" t="s">
        <v>15</v>
      </c>
      <c r="D15" s="106"/>
      <c r="E15" s="106" t="s">
        <v>16</v>
      </c>
      <c r="F15" s="106"/>
    </row>
    <row r="16" spans="1:8" ht="15" customHeight="1">
      <c r="A16" s="110"/>
      <c r="B16" s="110"/>
      <c r="C16" s="111"/>
      <c r="D16" s="106"/>
      <c r="E16" s="106"/>
      <c r="F16" s="106"/>
    </row>
    <row r="17" spans="1:6">
      <c r="A17" s="110"/>
      <c r="B17" s="110"/>
      <c r="C17" s="145">
        <v>1380</v>
      </c>
      <c r="D17" s="146"/>
      <c r="E17" s="147" t="s">
        <v>165</v>
      </c>
      <c r="F17" s="147"/>
    </row>
    <row r="18" spans="1:6">
      <c r="A18" s="110"/>
      <c r="B18" s="110"/>
      <c r="C18" s="26"/>
      <c r="D18" s="26"/>
      <c r="E18" s="27"/>
      <c r="F18" s="28"/>
    </row>
    <row r="19" spans="1:6">
      <c r="A19" s="110"/>
      <c r="B19" s="110"/>
      <c r="C19" s="111" t="s">
        <v>18</v>
      </c>
      <c r="D19" s="106"/>
      <c r="E19" s="106" t="s">
        <v>16</v>
      </c>
      <c r="F19" s="106"/>
    </row>
    <row r="20" spans="1:6">
      <c r="A20" s="110"/>
      <c r="B20" s="110"/>
      <c r="C20" s="111"/>
      <c r="D20" s="106"/>
      <c r="E20" s="106"/>
      <c r="F20" s="106"/>
    </row>
    <row r="21" spans="1:6">
      <c r="A21" s="110"/>
      <c r="B21" s="110"/>
      <c r="C21" s="145">
        <v>1600</v>
      </c>
      <c r="D21" s="146"/>
      <c r="E21" s="147" t="s">
        <v>165</v>
      </c>
      <c r="F21" s="147"/>
    </row>
    <row r="23" spans="1:6" ht="15.75">
      <c r="A23" s="115" t="s">
        <v>19</v>
      </c>
      <c r="B23" s="115"/>
      <c r="C23" s="115"/>
      <c r="D23" s="115"/>
      <c r="E23" s="115"/>
      <c r="F23" s="115"/>
    </row>
    <row r="24" spans="1:6" ht="15.75">
      <c r="A24" s="148" t="s">
        <v>20</v>
      </c>
      <c r="B24" s="148"/>
      <c r="C24" s="149" t="s">
        <v>166</v>
      </c>
      <c r="D24" s="150"/>
      <c r="E24" s="150"/>
      <c r="F24" s="150"/>
    </row>
    <row r="25" spans="1:6" ht="15.75">
      <c r="A25" s="148" t="s">
        <v>22</v>
      </c>
      <c r="B25" s="148"/>
      <c r="C25" s="150" t="s">
        <v>167</v>
      </c>
      <c r="D25" s="150"/>
      <c r="E25" s="150"/>
      <c r="F25" s="150"/>
    </row>
    <row r="26" spans="1:6" ht="15.75">
      <c r="A26" s="148" t="s">
        <v>24</v>
      </c>
      <c r="B26" s="148"/>
      <c r="C26" s="150" t="s">
        <v>168</v>
      </c>
      <c r="D26" s="150"/>
      <c r="E26" s="150"/>
      <c r="F26" s="150"/>
    </row>
    <row r="27" spans="1:6" ht="15.75">
      <c r="A27" s="148" t="s">
        <v>26</v>
      </c>
      <c r="B27" s="148"/>
      <c r="C27" s="150" t="s">
        <v>27</v>
      </c>
      <c r="D27" s="150"/>
      <c r="E27" s="150"/>
      <c r="F27" s="150"/>
    </row>
    <row r="28" spans="1:6" ht="15.75">
      <c r="A28" s="151" t="s">
        <v>28</v>
      </c>
      <c r="B28" s="152"/>
      <c r="C28" s="150" t="s">
        <v>66</v>
      </c>
      <c r="D28" s="150"/>
      <c r="E28" s="150"/>
      <c r="F28" s="150"/>
    </row>
    <row r="29" spans="1:6" ht="15.75">
      <c r="A29" s="148" t="s">
        <v>30</v>
      </c>
      <c r="B29" s="148"/>
      <c r="C29" s="150" t="s">
        <v>169</v>
      </c>
      <c r="D29" s="150"/>
      <c r="E29" s="150"/>
      <c r="F29" s="150"/>
    </row>
    <row r="30" spans="1:6">
      <c r="A30" s="29"/>
      <c r="B30" s="29"/>
      <c r="C30" s="26"/>
      <c r="D30" s="26"/>
      <c r="E30" s="26"/>
      <c r="F30" s="26"/>
    </row>
    <row r="31" spans="1:6">
      <c r="A31" s="124" t="s">
        <v>32</v>
      </c>
      <c r="B31" s="124"/>
      <c r="C31" s="124"/>
      <c r="D31" s="124"/>
      <c r="E31" s="124"/>
      <c r="F31" s="124"/>
    </row>
    <row r="32" spans="1:6" ht="15.75">
      <c r="A32" s="30" t="s">
        <v>33</v>
      </c>
      <c r="B32" s="133" t="s">
        <v>170</v>
      </c>
      <c r="C32" s="133"/>
      <c r="D32" s="133"/>
      <c r="E32" s="133"/>
      <c r="F32" s="133"/>
    </row>
    <row r="33" spans="1:6" ht="15.75">
      <c r="A33" s="30" t="s">
        <v>35</v>
      </c>
      <c r="B33" s="133" t="s">
        <v>171</v>
      </c>
      <c r="C33" s="133"/>
      <c r="D33" s="133"/>
      <c r="E33" s="133"/>
      <c r="F33" s="133"/>
    </row>
    <row r="35" spans="1:6" ht="15.75">
      <c r="A35" s="115" t="s">
        <v>37</v>
      </c>
      <c r="B35" s="115"/>
      <c r="C35" s="115"/>
      <c r="D35" s="115"/>
      <c r="E35" s="115"/>
      <c r="F35" s="115"/>
    </row>
    <row r="36" spans="1:6" ht="15.75">
      <c r="A36" s="126" t="s">
        <v>172</v>
      </c>
      <c r="B36" s="126"/>
      <c r="C36" s="126"/>
      <c r="D36" s="126"/>
      <c r="E36" s="126"/>
      <c r="F36" s="126"/>
    </row>
    <row r="37" spans="1:6" ht="15.75">
      <c r="A37" s="127" t="s">
        <v>38</v>
      </c>
      <c r="B37" s="127" t="s">
        <v>39</v>
      </c>
      <c r="C37" s="127"/>
      <c r="D37" s="127"/>
      <c r="E37" s="127"/>
      <c r="F37" s="107" t="s">
        <v>40</v>
      </c>
    </row>
    <row r="38" spans="1:6" ht="15.75">
      <c r="A38" s="127"/>
      <c r="B38" s="31" t="s">
        <v>41</v>
      </c>
      <c r="C38" s="31" t="s">
        <v>42</v>
      </c>
      <c r="D38" s="31" t="s">
        <v>43</v>
      </c>
      <c r="E38" s="32" t="s">
        <v>44</v>
      </c>
      <c r="F38" s="128"/>
    </row>
    <row r="39" spans="1:6" ht="15.75">
      <c r="A39" s="33" t="s">
        <v>45</v>
      </c>
      <c r="B39" s="34">
        <v>125</v>
      </c>
      <c r="C39" s="34">
        <v>176</v>
      </c>
      <c r="D39" s="34">
        <v>179</v>
      </c>
      <c r="E39" s="34">
        <f>SUM(B39:D39)</f>
        <v>480</v>
      </c>
      <c r="F39" s="36" t="s">
        <v>165</v>
      </c>
    </row>
    <row r="40" spans="1:6" ht="15.75">
      <c r="A40" s="33" t="s">
        <v>47</v>
      </c>
      <c r="B40" s="34">
        <v>99</v>
      </c>
      <c r="C40" s="34">
        <v>162</v>
      </c>
      <c r="D40" s="34">
        <v>111</v>
      </c>
      <c r="E40" s="34">
        <f t="shared" ref="E40:E42" si="0">SUM(B40:D40)</f>
        <v>372</v>
      </c>
      <c r="F40" s="36" t="s">
        <v>165</v>
      </c>
    </row>
    <row r="41" spans="1:6" ht="15.75">
      <c r="A41" s="37" t="s">
        <v>18</v>
      </c>
      <c r="B41" s="49">
        <v>150</v>
      </c>
      <c r="C41" s="49">
        <v>140</v>
      </c>
      <c r="D41" s="49">
        <v>150</v>
      </c>
      <c r="E41" s="34">
        <f t="shared" si="0"/>
        <v>440</v>
      </c>
      <c r="F41" s="36" t="s">
        <v>165</v>
      </c>
    </row>
    <row r="42" spans="1:6" ht="15.75">
      <c r="A42" s="39" t="s">
        <v>15</v>
      </c>
      <c r="B42" s="34">
        <v>99</v>
      </c>
      <c r="C42" s="34">
        <v>162</v>
      </c>
      <c r="D42" s="34">
        <v>111</v>
      </c>
      <c r="E42" s="34">
        <f t="shared" si="0"/>
        <v>372</v>
      </c>
      <c r="F42" s="36" t="s">
        <v>165</v>
      </c>
    </row>
    <row r="43" spans="1:6" ht="30">
      <c r="A43" s="40" t="s">
        <v>99</v>
      </c>
      <c r="B43" s="50">
        <f>((B39-B40)/B40)*100</f>
        <v>26.262626262626267</v>
      </c>
      <c r="C43" s="50">
        <f t="shared" ref="C43:D43" si="1">((C39-C40)/C40)*100</f>
        <v>8.6419753086419746</v>
      </c>
      <c r="D43" s="50">
        <f t="shared" si="1"/>
        <v>61.261261261261254</v>
      </c>
      <c r="E43" s="50">
        <f>((E39-E40)/E40)*100</f>
        <v>29.032258064516132</v>
      </c>
      <c r="F43" s="36" t="s">
        <v>165</v>
      </c>
    </row>
    <row r="45" spans="1:6">
      <c r="C45" s="110" t="s">
        <v>51</v>
      </c>
      <c r="D45" s="110"/>
      <c r="E45" s="153">
        <f>E43</f>
        <v>29.032258064516132</v>
      </c>
    </row>
    <row r="46" spans="1:6">
      <c r="C46" s="110"/>
      <c r="D46" s="110"/>
      <c r="E46" s="138"/>
    </row>
    <row r="48" spans="1:6">
      <c r="A48" s="132" t="s">
        <v>53</v>
      </c>
      <c r="B48" s="132"/>
      <c r="C48" s="132"/>
      <c r="D48" s="132" t="s">
        <v>54</v>
      </c>
      <c r="E48" s="132"/>
      <c r="F48" s="132"/>
    </row>
    <row r="49" spans="1:6">
      <c r="A49" s="132"/>
      <c r="B49" s="132"/>
      <c r="C49" s="132"/>
      <c r="D49" s="132"/>
      <c r="E49" s="132"/>
      <c r="F49" s="132"/>
    </row>
    <row r="50" spans="1:6">
      <c r="A50" s="154" t="s">
        <v>173</v>
      </c>
      <c r="B50" s="155"/>
      <c r="C50" s="156"/>
      <c r="D50" s="147"/>
      <c r="E50" s="147"/>
      <c r="F50" s="147"/>
    </row>
    <row r="51" spans="1:6">
      <c r="A51" s="157"/>
      <c r="B51" s="158"/>
      <c r="C51" s="159"/>
      <c r="D51" s="147"/>
      <c r="E51" s="147"/>
      <c r="F51" s="147"/>
    </row>
    <row r="52" spans="1:6">
      <c r="A52" s="160"/>
      <c r="B52" s="161"/>
      <c r="C52" s="162"/>
      <c r="D52" s="147"/>
      <c r="E52" s="147"/>
      <c r="F52" s="147"/>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55"/>
  <sheetViews>
    <sheetView workbookViewId="0">
      <selection activeCell="A3" sqref="A3:F55"/>
    </sheetView>
  </sheetViews>
  <sheetFormatPr baseColWidth="10" defaultRowHeight="15"/>
  <cols>
    <col min="1" max="6" width="20.7109375" customWidth="1"/>
  </cols>
  <sheetData>
    <row r="1" spans="1:6" ht="21">
      <c r="A1" s="96" t="s">
        <v>0</v>
      </c>
      <c r="B1" s="96"/>
      <c r="C1" s="96"/>
      <c r="D1" s="96"/>
      <c r="E1" s="96"/>
      <c r="F1" s="96"/>
    </row>
    <row r="2" spans="1:6" ht="18.75">
      <c r="A2" s="97" t="s">
        <v>1</v>
      </c>
      <c r="B2" s="97"/>
      <c r="C2" s="97"/>
      <c r="D2" s="97"/>
      <c r="E2" s="97"/>
      <c r="F2" s="97"/>
    </row>
    <row r="3" spans="1:6" ht="18.75">
      <c r="A3" s="97" t="s">
        <v>161</v>
      </c>
      <c r="B3" s="97"/>
      <c r="C3" s="97"/>
      <c r="D3" s="97"/>
      <c r="E3" s="97"/>
      <c r="F3" s="97"/>
    </row>
    <row r="5" spans="1:6">
      <c r="A5" s="99" t="s">
        <v>3</v>
      </c>
      <c r="B5" s="99"/>
      <c r="C5" s="135" t="s">
        <v>4</v>
      </c>
      <c r="E5" s="101" t="s">
        <v>5</v>
      </c>
      <c r="F5" s="137">
        <v>43557</v>
      </c>
    </row>
    <row r="6" spans="1:6">
      <c r="A6" s="99"/>
      <c r="B6" s="99"/>
      <c r="C6" s="136"/>
      <c r="E6" s="101"/>
      <c r="F6" s="138"/>
    </row>
    <row r="8" spans="1:6">
      <c r="A8" s="99" t="s">
        <v>6</v>
      </c>
      <c r="B8" s="99"/>
      <c r="C8" s="139" t="s">
        <v>162</v>
      </c>
      <c r="D8" s="140"/>
      <c r="E8" s="140"/>
      <c r="F8" s="141"/>
    </row>
    <row r="9" spans="1:6">
      <c r="A9" s="99"/>
      <c r="B9" s="99"/>
      <c r="C9" s="142"/>
      <c r="D9" s="143"/>
      <c r="E9" s="143"/>
      <c r="F9" s="144"/>
    </row>
    <row r="11" spans="1:6" ht="15" customHeight="1">
      <c r="A11" s="106" t="s">
        <v>8</v>
      </c>
      <c r="B11" s="106"/>
      <c r="C11" s="106" t="s">
        <v>9</v>
      </c>
      <c r="D11" s="106"/>
      <c r="E11" s="106" t="s">
        <v>10</v>
      </c>
      <c r="F11" s="107" t="s">
        <v>11</v>
      </c>
    </row>
    <row r="12" spans="1:6">
      <c r="A12" s="106"/>
      <c r="B12" s="106"/>
      <c r="C12" s="106"/>
      <c r="D12" s="106"/>
      <c r="E12" s="106"/>
      <c r="F12" s="108"/>
    </row>
    <row r="13" spans="1:6" ht="65.25" customHeight="1">
      <c r="A13" s="109" t="s">
        <v>175</v>
      </c>
      <c r="B13" s="109"/>
      <c r="C13" s="109" t="s">
        <v>164</v>
      </c>
      <c r="D13" s="109"/>
      <c r="E13" s="46"/>
      <c r="F13" s="47"/>
    </row>
    <row r="14" spans="1:6" ht="15" customHeight="1">
      <c r="A14" s="26"/>
      <c r="B14" s="26"/>
      <c r="C14" s="26"/>
      <c r="D14" s="26"/>
      <c r="E14" s="27"/>
      <c r="F14" s="28"/>
    </row>
    <row r="15" spans="1:6" ht="15" customHeight="1">
      <c r="A15" s="110" t="s">
        <v>14</v>
      </c>
      <c r="B15" s="110"/>
      <c r="C15" s="111" t="s">
        <v>15</v>
      </c>
      <c r="D15" s="106"/>
      <c r="E15" s="106" t="s">
        <v>16</v>
      </c>
      <c r="F15" s="106"/>
    </row>
    <row r="16" spans="1:6" ht="15" customHeight="1">
      <c r="A16" s="110"/>
      <c r="B16" s="110"/>
      <c r="C16" s="111"/>
      <c r="D16" s="106"/>
      <c r="E16" s="106"/>
      <c r="F16" s="106"/>
    </row>
    <row r="17" spans="1:6" ht="15" customHeight="1">
      <c r="A17" s="110"/>
      <c r="B17" s="110"/>
      <c r="C17" s="145"/>
      <c r="D17" s="146"/>
      <c r="E17" s="147" t="s">
        <v>176</v>
      </c>
      <c r="F17" s="147"/>
    </row>
    <row r="18" spans="1:6" ht="15" customHeight="1">
      <c r="A18" s="110"/>
      <c r="B18" s="110"/>
      <c r="C18" s="26"/>
      <c r="D18" s="26"/>
      <c r="E18" s="27"/>
      <c r="F18" s="28"/>
    </row>
    <row r="19" spans="1:6" ht="15" customHeight="1">
      <c r="A19" s="110"/>
      <c r="B19" s="110"/>
      <c r="C19" s="111" t="s">
        <v>18</v>
      </c>
      <c r="D19" s="106"/>
      <c r="E19" s="106" t="s">
        <v>16</v>
      </c>
      <c r="F19" s="106"/>
    </row>
    <row r="20" spans="1:6" ht="15" customHeight="1">
      <c r="A20" s="110"/>
      <c r="B20" s="110"/>
      <c r="C20" s="111"/>
      <c r="D20" s="106"/>
      <c r="E20" s="106"/>
      <c r="F20" s="106"/>
    </row>
    <row r="21" spans="1:6" ht="15" customHeight="1">
      <c r="A21" s="110"/>
      <c r="B21" s="110"/>
      <c r="C21" s="145"/>
      <c r="D21" s="146"/>
      <c r="E21" s="147" t="s">
        <v>176</v>
      </c>
      <c r="F21" s="147"/>
    </row>
    <row r="22" spans="1:6" ht="15" customHeight="1"/>
    <row r="23" spans="1:6" ht="15" customHeight="1">
      <c r="A23" s="115" t="s">
        <v>19</v>
      </c>
      <c r="B23" s="115"/>
      <c r="C23" s="115"/>
      <c r="D23" s="115"/>
      <c r="E23" s="115"/>
      <c r="F23" s="115"/>
    </row>
    <row r="24" spans="1:6" ht="15.75" customHeight="1">
      <c r="A24" s="148" t="s">
        <v>20</v>
      </c>
      <c r="B24" s="148"/>
      <c r="C24" s="150" t="s">
        <v>177</v>
      </c>
      <c r="D24" s="150"/>
      <c r="E24" s="150"/>
      <c r="F24" s="150"/>
    </row>
    <row r="25" spans="1:6" ht="15" customHeight="1">
      <c r="A25" s="148" t="s">
        <v>22</v>
      </c>
      <c r="B25" s="148"/>
      <c r="C25" s="150" t="s">
        <v>167</v>
      </c>
      <c r="D25" s="150"/>
      <c r="E25" s="150"/>
      <c r="F25" s="150"/>
    </row>
    <row r="26" spans="1:6" ht="15" customHeight="1">
      <c r="A26" s="148" t="s">
        <v>24</v>
      </c>
      <c r="B26" s="148"/>
      <c r="C26" s="150" t="s">
        <v>168</v>
      </c>
      <c r="D26" s="150"/>
      <c r="E26" s="150"/>
      <c r="F26" s="150"/>
    </row>
    <row r="27" spans="1:6" ht="15" customHeight="1">
      <c r="A27" s="148" t="s">
        <v>26</v>
      </c>
      <c r="B27" s="148"/>
      <c r="C27" s="150" t="s">
        <v>27</v>
      </c>
      <c r="D27" s="150"/>
      <c r="E27" s="150"/>
      <c r="F27" s="150"/>
    </row>
    <row r="28" spans="1:6" ht="15" customHeight="1">
      <c r="A28" s="151" t="s">
        <v>28</v>
      </c>
      <c r="B28" s="152"/>
      <c r="C28" s="150" t="s">
        <v>66</v>
      </c>
      <c r="D28" s="150"/>
      <c r="E28" s="150"/>
      <c r="F28" s="150"/>
    </row>
    <row r="29" spans="1:6" ht="15" customHeight="1">
      <c r="A29" s="148" t="s">
        <v>30</v>
      </c>
      <c r="B29" s="148"/>
      <c r="C29" s="150" t="s">
        <v>169</v>
      </c>
      <c r="D29" s="150"/>
      <c r="E29" s="150"/>
      <c r="F29" s="150"/>
    </row>
    <row r="30" spans="1:6" ht="15" customHeight="1">
      <c r="A30" s="29"/>
      <c r="B30" s="29"/>
      <c r="C30" s="26"/>
      <c r="D30" s="26"/>
      <c r="E30" s="26"/>
      <c r="F30" s="26"/>
    </row>
    <row r="31" spans="1:6" ht="15" customHeight="1">
      <c r="A31" s="124" t="s">
        <v>32</v>
      </c>
      <c r="B31" s="124"/>
      <c r="C31" s="124"/>
      <c r="D31" s="124"/>
      <c r="E31" s="124"/>
      <c r="F31" s="124"/>
    </row>
    <row r="32" spans="1:6" ht="15" customHeight="1">
      <c r="A32" s="30" t="s">
        <v>33</v>
      </c>
      <c r="B32" s="163" t="s">
        <v>178</v>
      </c>
      <c r="C32" s="164"/>
      <c r="D32" s="164"/>
      <c r="E32" s="164"/>
      <c r="F32" s="164"/>
    </row>
    <row r="33" spans="1:6" ht="15" customHeight="1">
      <c r="A33" s="30" t="s">
        <v>35</v>
      </c>
      <c r="B33" s="163" t="s">
        <v>179</v>
      </c>
      <c r="C33" s="164"/>
      <c r="D33" s="164"/>
      <c r="E33" s="164"/>
      <c r="F33" s="164"/>
    </row>
    <row r="34" spans="1:6" ht="15" customHeight="1"/>
    <row r="35" spans="1:6" ht="15" customHeight="1">
      <c r="A35" s="115" t="s">
        <v>37</v>
      </c>
      <c r="B35" s="115"/>
      <c r="C35" s="115"/>
      <c r="D35" s="115"/>
      <c r="E35" s="115"/>
      <c r="F35" s="115"/>
    </row>
    <row r="36" spans="1:6" ht="15" customHeight="1">
      <c r="A36" s="126" t="s">
        <v>172</v>
      </c>
      <c r="B36" s="126"/>
      <c r="C36" s="126"/>
      <c r="D36" s="126"/>
      <c r="E36" s="126"/>
      <c r="F36" s="126"/>
    </row>
    <row r="37" spans="1:6" ht="15" customHeight="1">
      <c r="A37" s="127" t="s">
        <v>38</v>
      </c>
      <c r="B37" s="127" t="s">
        <v>39</v>
      </c>
      <c r="C37" s="127"/>
      <c r="D37" s="127"/>
      <c r="E37" s="127"/>
      <c r="F37" s="107" t="s">
        <v>40</v>
      </c>
    </row>
    <row r="38" spans="1:6" ht="15" customHeight="1">
      <c r="A38" s="127"/>
      <c r="B38" s="31" t="s">
        <v>41</v>
      </c>
      <c r="C38" s="31" t="s">
        <v>42</v>
      </c>
      <c r="D38" s="31" t="s">
        <v>43</v>
      </c>
      <c r="E38" s="32" t="s">
        <v>44</v>
      </c>
      <c r="F38" s="128"/>
    </row>
    <row r="39" spans="1:6" ht="27.95" customHeight="1">
      <c r="A39" s="33" t="s">
        <v>45</v>
      </c>
      <c r="B39" s="34">
        <v>1</v>
      </c>
      <c r="C39" s="34">
        <v>34</v>
      </c>
      <c r="D39" s="34">
        <v>28</v>
      </c>
      <c r="E39" s="34">
        <f>SUM(B39:D39)</f>
        <v>63</v>
      </c>
      <c r="F39" s="36" t="s">
        <v>176</v>
      </c>
    </row>
    <row r="40" spans="1:6" ht="27.95" customHeight="1">
      <c r="A40" s="33" t="s">
        <v>47</v>
      </c>
      <c r="B40" s="34">
        <v>366</v>
      </c>
      <c r="C40" s="34">
        <v>151</v>
      </c>
      <c r="D40" s="34">
        <v>108</v>
      </c>
      <c r="E40" s="34">
        <f t="shared" ref="E40:E42" si="0">SUM(B40:D40)</f>
        <v>625</v>
      </c>
      <c r="F40" s="36" t="s">
        <v>176</v>
      </c>
    </row>
    <row r="41" spans="1:6" ht="27.95" customHeight="1">
      <c r="A41" s="37" t="s">
        <v>18</v>
      </c>
      <c r="B41" s="34">
        <v>1</v>
      </c>
      <c r="C41" s="34">
        <v>34</v>
      </c>
      <c r="D41" s="34">
        <v>28</v>
      </c>
      <c r="E41" s="34">
        <f t="shared" si="0"/>
        <v>63</v>
      </c>
      <c r="F41" s="36" t="s">
        <v>176</v>
      </c>
    </row>
    <row r="42" spans="1:6" ht="27.95" customHeight="1">
      <c r="A42" s="39" t="s">
        <v>15</v>
      </c>
      <c r="B42" s="34">
        <v>366</v>
      </c>
      <c r="C42" s="34">
        <v>151</v>
      </c>
      <c r="D42" s="34">
        <v>108</v>
      </c>
      <c r="E42" s="34">
        <f t="shared" si="0"/>
        <v>625</v>
      </c>
      <c r="F42" s="36" t="s">
        <v>176</v>
      </c>
    </row>
    <row r="43" spans="1:6" ht="27.95" customHeight="1">
      <c r="A43" s="40" t="s">
        <v>99</v>
      </c>
      <c r="B43" s="50">
        <f>((B39-B40)/B40)*100</f>
        <v>-99.726775956284158</v>
      </c>
      <c r="C43" s="50">
        <f>((C39-C40)/C40)*100</f>
        <v>-77.483443708609272</v>
      </c>
      <c r="D43" s="50">
        <f>((D39-D40)/D40)*100</f>
        <v>-74.074074074074076</v>
      </c>
      <c r="E43" s="50">
        <f>((E39-E40)/E40)*100</f>
        <v>-89.92</v>
      </c>
      <c r="F43" s="36" t="s">
        <v>176</v>
      </c>
    </row>
    <row r="45" spans="1:6">
      <c r="C45" s="110" t="s">
        <v>51</v>
      </c>
      <c r="D45" s="110"/>
      <c r="E45" s="153">
        <f>E43</f>
        <v>-89.92</v>
      </c>
    </row>
    <row r="46" spans="1:6">
      <c r="C46" s="110"/>
      <c r="D46" s="110"/>
      <c r="E46" s="138"/>
    </row>
    <row r="48" spans="1:6">
      <c r="A48" s="132" t="s">
        <v>53</v>
      </c>
      <c r="B48" s="132"/>
      <c r="C48" s="132"/>
      <c r="D48" s="132" t="s">
        <v>54</v>
      </c>
      <c r="E48" s="132"/>
      <c r="F48" s="132"/>
    </row>
    <row r="49" spans="1:6">
      <c r="A49" s="132"/>
      <c r="B49" s="132"/>
      <c r="C49" s="132"/>
      <c r="D49" s="132"/>
      <c r="E49" s="132"/>
      <c r="F49" s="132"/>
    </row>
    <row r="50" spans="1:6" ht="15" customHeight="1">
      <c r="A50" s="154"/>
      <c r="B50" s="155"/>
      <c r="C50" s="156"/>
      <c r="D50" s="147"/>
      <c r="E50" s="147"/>
      <c r="F50" s="147"/>
    </row>
    <row r="51" spans="1:6">
      <c r="A51" s="157"/>
      <c r="B51" s="158"/>
      <c r="C51" s="159"/>
      <c r="D51" s="147"/>
      <c r="E51" s="147"/>
      <c r="F51" s="147"/>
    </row>
    <row r="52" spans="1:6">
      <c r="A52" s="160"/>
      <c r="B52" s="161"/>
      <c r="C52" s="162"/>
      <c r="D52" s="147"/>
      <c r="E52" s="147"/>
      <c r="F52" s="147"/>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55"/>
  <sheetViews>
    <sheetView workbookViewId="0">
      <selection activeCell="A3" sqref="A3:F55"/>
    </sheetView>
  </sheetViews>
  <sheetFormatPr baseColWidth="10" defaultRowHeight="15"/>
  <cols>
    <col min="1" max="6" width="20.7109375" customWidth="1"/>
  </cols>
  <sheetData>
    <row r="1" spans="1:6" ht="21">
      <c r="A1" s="96" t="s">
        <v>0</v>
      </c>
      <c r="B1" s="96"/>
      <c r="C1" s="96"/>
      <c r="D1" s="96"/>
      <c r="E1" s="96"/>
      <c r="F1" s="96"/>
    </row>
    <row r="2" spans="1:6" ht="18.75">
      <c r="A2" s="97" t="s">
        <v>1</v>
      </c>
      <c r="B2" s="97"/>
      <c r="C2" s="97"/>
      <c r="D2" s="97"/>
      <c r="E2" s="97"/>
      <c r="F2" s="97"/>
    </row>
    <row r="3" spans="1:6" ht="18.75">
      <c r="A3" s="97" t="s">
        <v>161</v>
      </c>
      <c r="B3" s="97"/>
      <c r="C3" s="97"/>
      <c r="D3" s="97"/>
      <c r="E3" s="97"/>
      <c r="F3" s="97"/>
    </row>
    <row r="5" spans="1:6">
      <c r="A5" s="99" t="s">
        <v>3</v>
      </c>
      <c r="B5" s="99"/>
      <c r="C5" s="165" t="s">
        <v>174</v>
      </c>
      <c r="E5" s="101" t="s">
        <v>5</v>
      </c>
      <c r="F5" s="137">
        <v>43557</v>
      </c>
    </row>
    <row r="6" spans="1:6">
      <c r="A6" s="99"/>
      <c r="B6" s="99"/>
      <c r="C6" s="138"/>
      <c r="E6" s="101"/>
      <c r="F6" s="138"/>
    </row>
    <row r="8" spans="1:6">
      <c r="A8" s="99" t="s">
        <v>6</v>
      </c>
      <c r="B8" s="99"/>
      <c r="C8" s="139" t="s">
        <v>162</v>
      </c>
      <c r="D8" s="140"/>
      <c r="E8" s="140"/>
      <c r="F8" s="141"/>
    </row>
    <row r="9" spans="1:6">
      <c r="A9" s="99"/>
      <c r="B9" s="99"/>
      <c r="C9" s="142"/>
      <c r="D9" s="143"/>
      <c r="E9" s="143"/>
      <c r="F9" s="144"/>
    </row>
    <row r="11" spans="1:6" ht="15" customHeight="1">
      <c r="A11" s="106" t="s">
        <v>8</v>
      </c>
      <c r="B11" s="106"/>
      <c r="C11" s="106" t="s">
        <v>9</v>
      </c>
      <c r="D11" s="106"/>
      <c r="E11" s="106" t="s">
        <v>10</v>
      </c>
      <c r="F11" s="107" t="s">
        <v>11</v>
      </c>
    </row>
    <row r="12" spans="1:6">
      <c r="A12" s="106"/>
      <c r="B12" s="106"/>
      <c r="C12" s="106"/>
      <c r="D12" s="106"/>
      <c r="E12" s="106"/>
      <c r="F12" s="108"/>
    </row>
    <row r="13" spans="1:6" ht="65.25" customHeight="1">
      <c r="A13" s="109" t="s">
        <v>180</v>
      </c>
      <c r="B13" s="109"/>
      <c r="C13" s="109" t="s">
        <v>164</v>
      </c>
      <c r="D13" s="109"/>
      <c r="E13" s="46"/>
      <c r="F13" s="47"/>
    </row>
    <row r="14" spans="1:6" ht="15" customHeight="1">
      <c r="A14" s="26"/>
      <c r="B14" s="26"/>
      <c r="C14" s="26"/>
      <c r="D14" s="26"/>
      <c r="E14" s="27"/>
      <c r="F14" s="28"/>
    </row>
    <row r="15" spans="1:6" ht="15" customHeight="1">
      <c r="A15" s="110" t="s">
        <v>14</v>
      </c>
      <c r="B15" s="110"/>
      <c r="C15" s="111" t="s">
        <v>15</v>
      </c>
      <c r="D15" s="106"/>
      <c r="E15" s="106" t="s">
        <v>16</v>
      </c>
      <c r="F15" s="106"/>
    </row>
    <row r="16" spans="1:6" ht="15" customHeight="1">
      <c r="A16" s="110"/>
      <c r="B16" s="110"/>
      <c r="C16" s="111"/>
      <c r="D16" s="106"/>
      <c r="E16" s="106"/>
      <c r="F16" s="106"/>
    </row>
    <row r="17" spans="1:6" ht="15" customHeight="1">
      <c r="A17" s="110"/>
      <c r="B17" s="110"/>
      <c r="C17" s="145">
        <v>954</v>
      </c>
      <c r="D17" s="146"/>
      <c r="E17" s="147" t="s">
        <v>181</v>
      </c>
      <c r="F17" s="147"/>
    </row>
    <row r="18" spans="1:6" ht="15" customHeight="1">
      <c r="A18" s="110"/>
      <c r="B18" s="110"/>
      <c r="C18" s="26"/>
      <c r="D18" s="26"/>
      <c r="E18" s="27"/>
      <c r="F18" s="28"/>
    </row>
    <row r="19" spans="1:6" ht="15" customHeight="1">
      <c r="A19" s="110"/>
      <c r="B19" s="110"/>
      <c r="C19" s="111" t="s">
        <v>18</v>
      </c>
      <c r="D19" s="106"/>
      <c r="E19" s="106" t="s">
        <v>16</v>
      </c>
      <c r="F19" s="106"/>
    </row>
    <row r="20" spans="1:6" ht="15" customHeight="1">
      <c r="A20" s="110"/>
      <c r="B20" s="110"/>
      <c r="C20" s="111"/>
      <c r="D20" s="106"/>
      <c r="E20" s="106"/>
      <c r="F20" s="106"/>
    </row>
    <row r="21" spans="1:6" ht="15" customHeight="1">
      <c r="A21" s="110"/>
      <c r="B21" s="110"/>
      <c r="C21" s="145">
        <v>2300</v>
      </c>
      <c r="D21" s="146"/>
      <c r="E21" s="147" t="s">
        <v>181</v>
      </c>
      <c r="F21" s="147"/>
    </row>
    <row r="22" spans="1:6" ht="15" customHeight="1"/>
    <row r="23" spans="1:6" ht="15" customHeight="1">
      <c r="A23" s="115" t="s">
        <v>19</v>
      </c>
      <c r="B23" s="115"/>
      <c r="C23" s="115"/>
      <c r="D23" s="115"/>
      <c r="E23" s="115"/>
      <c r="F23" s="115"/>
    </row>
    <row r="24" spans="1:6" ht="15.75" customHeight="1">
      <c r="A24" s="148" t="s">
        <v>20</v>
      </c>
      <c r="B24" s="148"/>
      <c r="C24" s="150" t="s">
        <v>182</v>
      </c>
      <c r="D24" s="150"/>
      <c r="E24" s="150"/>
      <c r="F24" s="150"/>
    </row>
    <row r="25" spans="1:6" ht="15" customHeight="1">
      <c r="A25" s="148" t="s">
        <v>22</v>
      </c>
      <c r="B25" s="148"/>
      <c r="C25" s="150" t="s">
        <v>167</v>
      </c>
      <c r="D25" s="150"/>
      <c r="E25" s="150"/>
      <c r="F25" s="150"/>
    </row>
    <row r="26" spans="1:6" ht="15" customHeight="1">
      <c r="A26" s="148" t="s">
        <v>24</v>
      </c>
      <c r="B26" s="148"/>
      <c r="C26" s="150" t="s">
        <v>168</v>
      </c>
      <c r="D26" s="150"/>
      <c r="E26" s="150"/>
      <c r="F26" s="150"/>
    </row>
    <row r="27" spans="1:6" ht="15" customHeight="1">
      <c r="A27" s="148" t="s">
        <v>26</v>
      </c>
      <c r="B27" s="148"/>
      <c r="C27" s="150" t="s">
        <v>27</v>
      </c>
      <c r="D27" s="150"/>
      <c r="E27" s="150"/>
      <c r="F27" s="150"/>
    </row>
    <row r="28" spans="1:6" ht="15" customHeight="1">
      <c r="A28" s="151" t="s">
        <v>28</v>
      </c>
      <c r="B28" s="152"/>
      <c r="C28" s="150" t="s">
        <v>66</v>
      </c>
      <c r="D28" s="150"/>
      <c r="E28" s="150"/>
      <c r="F28" s="150"/>
    </row>
    <row r="29" spans="1:6" ht="15" customHeight="1">
      <c r="A29" s="148" t="s">
        <v>30</v>
      </c>
      <c r="B29" s="148"/>
      <c r="C29" s="150" t="s">
        <v>169</v>
      </c>
      <c r="D29" s="150"/>
      <c r="E29" s="150"/>
      <c r="F29" s="150"/>
    </row>
    <row r="30" spans="1:6" ht="15" customHeight="1">
      <c r="A30" s="29"/>
      <c r="B30" s="29"/>
      <c r="C30" s="26"/>
      <c r="D30" s="26"/>
      <c r="E30" s="26"/>
      <c r="F30" s="26"/>
    </row>
    <row r="31" spans="1:6" ht="15" customHeight="1">
      <c r="A31" s="124" t="s">
        <v>32</v>
      </c>
      <c r="B31" s="124"/>
      <c r="C31" s="124"/>
      <c r="D31" s="124"/>
      <c r="E31" s="124"/>
      <c r="F31" s="124"/>
    </row>
    <row r="32" spans="1:6" ht="15" customHeight="1">
      <c r="A32" s="30" t="s">
        <v>33</v>
      </c>
      <c r="B32" s="163" t="s">
        <v>183</v>
      </c>
      <c r="C32" s="164"/>
      <c r="D32" s="164"/>
      <c r="E32" s="164"/>
      <c r="F32" s="164"/>
    </row>
    <row r="33" spans="1:6" ht="15" customHeight="1">
      <c r="A33" s="30" t="s">
        <v>35</v>
      </c>
      <c r="B33" s="125" t="s">
        <v>184</v>
      </c>
      <c r="C33" s="125"/>
      <c r="D33" s="125"/>
      <c r="E33" s="125"/>
      <c r="F33" s="125"/>
    </row>
    <row r="34" spans="1:6" ht="15" customHeight="1"/>
    <row r="35" spans="1:6" ht="15" customHeight="1">
      <c r="A35" s="115" t="s">
        <v>37</v>
      </c>
      <c r="B35" s="115"/>
      <c r="C35" s="115"/>
      <c r="D35" s="115"/>
      <c r="E35" s="115"/>
      <c r="F35" s="115"/>
    </row>
    <row r="36" spans="1:6" ht="15" customHeight="1">
      <c r="A36" s="126" t="s">
        <v>172</v>
      </c>
      <c r="B36" s="126"/>
      <c r="C36" s="126"/>
      <c r="D36" s="126"/>
      <c r="E36" s="126"/>
      <c r="F36" s="126"/>
    </row>
    <row r="37" spans="1:6" ht="15" customHeight="1">
      <c r="A37" s="127" t="s">
        <v>38</v>
      </c>
      <c r="B37" s="127" t="s">
        <v>39</v>
      </c>
      <c r="C37" s="127"/>
      <c r="D37" s="127"/>
      <c r="E37" s="127"/>
      <c r="F37" s="107" t="s">
        <v>40</v>
      </c>
    </row>
    <row r="38" spans="1:6" ht="15" customHeight="1">
      <c r="A38" s="127"/>
      <c r="B38" s="31" t="s">
        <v>41</v>
      </c>
      <c r="C38" s="31" t="s">
        <v>42</v>
      </c>
      <c r="D38" s="31" t="s">
        <v>43</v>
      </c>
      <c r="E38" s="32" t="s">
        <v>44</v>
      </c>
      <c r="F38" s="128"/>
    </row>
    <row r="39" spans="1:6" ht="27.95" customHeight="1">
      <c r="A39" s="33" t="s">
        <v>45</v>
      </c>
      <c r="B39" s="34">
        <v>794</v>
      </c>
      <c r="C39" s="34">
        <v>628</v>
      </c>
      <c r="D39" s="34">
        <v>890</v>
      </c>
      <c r="E39" s="34">
        <f>SUM(B39:D39)</f>
        <v>2312</v>
      </c>
      <c r="F39" s="36" t="s">
        <v>181</v>
      </c>
    </row>
    <row r="40" spans="1:6" ht="27.95" customHeight="1">
      <c r="A40" s="33" t="s">
        <v>47</v>
      </c>
      <c r="B40" s="34">
        <v>227</v>
      </c>
      <c r="C40" s="34">
        <v>91</v>
      </c>
      <c r="D40" s="34">
        <v>143</v>
      </c>
      <c r="E40" s="34">
        <f t="shared" ref="E40:E42" si="0">SUM(B40:D40)</f>
        <v>461</v>
      </c>
      <c r="F40" s="36" t="s">
        <v>181</v>
      </c>
    </row>
    <row r="41" spans="1:6" ht="27.95" customHeight="1">
      <c r="A41" s="37" t="s">
        <v>18</v>
      </c>
      <c r="B41" s="49">
        <v>794</v>
      </c>
      <c r="C41" s="49">
        <v>628</v>
      </c>
      <c r="D41" s="49">
        <v>890</v>
      </c>
      <c r="E41" s="34">
        <f t="shared" si="0"/>
        <v>2312</v>
      </c>
      <c r="F41" s="36" t="s">
        <v>181</v>
      </c>
    </row>
    <row r="42" spans="1:6" ht="27.95" customHeight="1">
      <c r="A42" s="39" t="s">
        <v>15</v>
      </c>
      <c r="B42" s="34">
        <v>227</v>
      </c>
      <c r="C42" s="34">
        <v>91</v>
      </c>
      <c r="D42" s="34">
        <v>143</v>
      </c>
      <c r="E42" s="34">
        <f t="shared" si="0"/>
        <v>461</v>
      </c>
      <c r="F42" s="36" t="s">
        <v>181</v>
      </c>
    </row>
    <row r="43" spans="1:6" ht="27.95" customHeight="1">
      <c r="A43" s="40" t="s">
        <v>99</v>
      </c>
      <c r="B43" s="50">
        <f>((B39-B40)/B40)*100</f>
        <v>249.77973568281939</v>
      </c>
      <c r="C43" s="50">
        <f>((C39-C40)/C40)*100</f>
        <v>590.1098901098901</v>
      </c>
      <c r="D43" s="50">
        <f>((D39-D40)/D40)*100</f>
        <v>522.3776223776224</v>
      </c>
      <c r="E43" s="50">
        <f>((E39-E40)/E40)*100</f>
        <v>401.51843817787415</v>
      </c>
      <c r="F43" s="36" t="s">
        <v>181</v>
      </c>
    </row>
    <row r="45" spans="1:6">
      <c r="C45" s="110" t="s">
        <v>51</v>
      </c>
      <c r="D45" s="110"/>
      <c r="E45" s="153">
        <f>E43</f>
        <v>401.51843817787415</v>
      </c>
    </row>
    <row r="46" spans="1:6">
      <c r="C46" s="110"/>
      <c r="D46" s="110"/>
      <c r="E46" s="138"/>
    </row>
    <row r="48" spans="1:6">
      <c r="A48" s="132" t="s">
        <v>53</v>
      </c>
      <c r="B48" s="132"/>
      <c r="C48" s="132"/>
      <c r="D48" s="132" t="s">
        <v>54</v>
      </c>
      <c r="E48" s="132"/>
      <c r="F48" s="132"/>
    </row>
    <row r="49" spans="1:6">
      <c r="A49" s="132"/>
      <c r="B49" s="132"/>
      <c r="C49" s="132"/>
      <c r="D49" s="132"/>
      <c r="E49" s="132"/>
      <c r="F49" s="132"/>
    </row>
    <row r="50" spans="1:6" ht="15" customHeight="1">
      <c r="A50" s="154" t="s">
        <v>185</v>
      </c>
      <c r="B50" s="155"/>
      <c r="C50" s="156"/>
      <c r="D50" s="147" t="s">
        <v>186</v>
      </c>
      <c r="E50" s="147"/>
      <c r="F50" s="147"/>
    </row>
    <row r="51" spans="1:6">
      <c r="A51" s="157"/>
      <c r="B51" s="158"/>
      <c r="C51" s="159"/>
      <c r="D51" s="147"/>
      <c r="E51" s="147"/>
      <c r="F51" s="147"/>
    </row>
    <row r="52" spans="1:6">
      <c r="A52" s="160"/>
      <c r="B52" s="161"/>
      <c r="C52" s="162"/>
      <c r="D52" s="147"/>
      <c r="E52" s="147"/>
      <c r="F52" s="147"/>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55"/>
  <sheetViews>
    <sheetView workbookViewId="0">
      <selection activeCell="A3" sqref="A3:F55"/>
    </sheetView>
  </sheetViews>
  <sheetFormatPr baseColWidth="10" defaultRowHeight="15"/>
  <cols>
    <col min="1" max="6" width="20.7109375" customWidth="1"/>
  </cols>
  <sheetData>
    <row r="1" spans="1:6" ht="21">
      <c r="A1" s="96" t="s">
        <v>0</v>
      </c>
      <c r="B1" s="96"/>
      <c r="C1" s="96"/>
      <c r="D1" s="96"/>
      <c r="E1" s="96"/>
      <c r="F1" s="96"/>
    </row>
    <row r="2" spans="1:6" ht="18.75">
      <c r="A2" s="97" t="s">
        <v>1</v>
      </c>
      <c r="B2" s="97"/>
      <c r="C2" s="97"/>
      <c r="D2" s="97"/>
      <c r="E2" s="97"/>
      <c r="F2" s="97"/>
    </row>
    <row r="3" spans="1:6" ht="18.75">
      <c r="A3" s="97" t="s">
        <v>161</v>
      </c>
      <c r="B3" s="97"/>
      <c r="C3" s="97"/>
      <c r="D3" s="97"/>
      <c r="E3" s="97"/>
      <c r="F3" s="97"/>
    </row>
    <row r="5" spans="1:6">
      <c r="A5" s="99" t="s">
        <v>3</v>
      </c>
      <c r="B5" s="99"/>
      <c r="C5" s="135" t="s">
        <v>4</v>
      </c>
      <c r="E5" s="101" t="s">
        <v>5</v>
      </c>
      <c r="F5" s="137">
        <v>43557</v>
      </c>
    </row>
    <row r="6" spans="1:6">
      <c r="A6" s="99"/>
      <c r="B6" s="99"/>
      <c r="C6" s="136"/>
      <c r="E6" s="101"/>
      <c r="F6" s="138"/>
    </row>
    <row r="8" spans="1:6">
      <c r="A8" s="99" t="s">
        <v>6</v>
      </c>
      <c r="B8" s="99"/>
      <c r="C8" s="139" t="s">
        <v>162</v>
      </c>
      <c r="D8" s="140"/>
      <c r="E8" s="140"/>
      <c r="F8" s="141"/>
    </row>
    <row r="9" spans="1:6">
      <c r="A9" s="99"/>
      <c r="B9" s="99"/>
      <c r="C9" s="142"/>
      <c r="D9" s="143"/>
      <c r="E9" s="143"/>
      <c r="F9" s="144"/>
    </row>
    <row r="11" spans="1:6" ht="15" customHeight="1">
      <c r="A11" s="106" t="s">
        <v>8</v>
      </c>
      <c r="B11" s="106"/>
      <c r="C11" s="106" t="s">
        <v>9</v>
      </c>
      <c r="D11" s="106"/>
      <c r="E11" s="106" t="s">
        <v>10</v>
      </c>
      <c r="F11" s="107" t="s">
        <v>11</v>
      </c>
    </row>
    <row r="12" spans="1:6">
      <c r="A12" s="106"/>
      <c r="B12" s="106"/>
      <c r="C12" s="106"/>
      <c r="D12" s="106"/>
      <c r="E12" s="106"/>
      <c r="F12" s="108"/>
    </row>
    <row r="13" spans="1:6" ht="65.25" customHeight="1">
      <c r="A13" s="166" t="s">
        <v>187</v>
      </c>
      <c r="B13" s="167"/>
      <c r="C13" s="109" t="s">
        <v>164</v>
      </c>
      <c r="D13" s="109"/>
      <c r="E13" s="46"/>
      <c r="F13" s="47"/>
    </row>
    <row r="14" spans="1:6" ht="15" customHeight="1">
      <c r="A14" s="26"/>
      <c r="B14" s="26"/>
      <c r="C14" s="26"/>
      <c r="D14" s="26"/>
      <c r="E14" s="27"/>
      <c r="F14" s="28"/>
    </row>
    <row r="15" spans="1:6" ht="15" customHeight="1">
      <c r="A15" s="110" t="s">
        <v>14</v>
      </c>
      <c r="B15" s="110"/>
      <c r="C15" s="111" t="s">
        <v>15</v>
      </c>
      <c r="D15" s="106"/>
      <c r="E15" s="106" t="s">
        <v>16</v>
      </c>
      <c r="F15" s="106"/>
    </row>
    <row r="16" spans="1:6" ht="15" customHeight="1">
      <c r="A16" s="110"/>
      <c r="B16" s="110"/>
      <c r="C16" s="111"/>
      <c r="D16" s="106"/>
      <c r="E16" s="106"/>
      <c r="F16" s="106"/>
    </row>
    <row r="17" spans="1:6" ht="15" customHeight="1">
      <c r="A17" s="110"/>
      <c r="B17" s="110"/>
      <c r="C17" s="145">
        <v>636183</v>
      </c>
      <c r="D17" s="146"/>
      <c r="E17" s="168" t="s">
        <v>188</v>
      </c>
      <c r="F17" s="167"/>
    </row>
    <row r="18" spans="1:6" ht="15" customHeight="1">
      <c r="A18" s="110"/>
      <c r="B18" s="110"/>
      <c r="C18" s="26"/>
      <c r="D18" s="26"/>
      <c r="E18" s="27"/>
      <c r="F18" s="28"/>
    </row>
    <row r="19" spans="1:6" ht="15" customHeight="1">
      <c r="A19" s="110"/>
      <c r="B19" s="110"/>
      <c r="C19" s="111" t="s">
        <v>18</v>
      </c>
      <c r="D19" s="106"/>
      <c r="E19" s="106" t="s">
        <v>16</v>
      </c>
      <c r="F19" s="106"/>
    </row>
    <row r="20" spans="1:6" ht="15" customHeight="1">
      <c r="A20" s="110"/>
      <c r="B20" s="110"/>
      <c r="C20" s="111"/>
      <c r="D20" s="106"/>
      <c r="E20" s="106"/>
      <c r="F20" s="106"/>
    </row>
    <row r="21" spans="1:6" ht="15" customHeight="1">
      <c r="A21" s="110"/>
      <c r="B21" s="110"/>
      <c r="C21" s="145"/>
      <c r="D21" s="146"/>
      <c r="E21" s="168" t="s">
        <v>188</v>
      </c>
      <c r="F21" s="167"/>
    </row>
    <row r="22" spans="1:6" ht="15" customHeight="1"/>
    <row r="23" spans="1:6" ht="15" customHeight="1">
      <c r="A23" s="115" t="s">
        <v>19</v>
      </c>
      <c r="B23" s="115"/>
      <c r="C23" s="115"/>
      <c r="D23" s="115"/>
      <c r="E23" s="115"/>
      <c r="F23" s="115"/>
    </row>
    <row r="24" spans="1:6" ht="15.75">
      <c r="A24" s="148" t="s">
        <v>20</v>
      </c>
      <c r="B24" s="148"/>
      <c r="C24" s="150" t="s">
        <v>189</v>
      </c>
      <c r="D24" s="150"/>
      <c r="E24" s="150"/>
      <c r="F24" s="150"/>
    </row>
    <row r="25" spans="1:6" ht="15" customHeight="1">
      <c r="A25" s="148" t="s">
        <v>22</v>
      </c>
      <c r="B25" s="148"/>
      <c r="C25" s="150" t="s">
        <v>167</v>
      </c>
      <c r="D25" s="150"/>
      <c r="E25" s="150"/>
      <c r="F25" s="150"/>
    </row>
    <row r="26" spans="1:6" ht="15" customHeight="1">
      <c r="A26" s="148" t="s">
        <v>24</v>
      </c>
      <c r="B26" s="148"/>
      <c r="C26" s="150" t="s">
        <v>168</v>
      </c>
      <c r="D26" s="150"/>
      <c r="E26" s="150"/>
      <c r="F26" s="150"/>
    </row>
    <row r="27" spans="1:6" ht="15" customHeight="1">
      <c r="A27" s="148" t="s">
        <v>26</v>
      </c>
      <c r="B27" s="148"/>
      <c r="C27" s="150" t="s">
        <v>27</v>
      </c>
      <c r="D27" s="150"/>
      <c r="E27" s="150"/>
      <c r="F27" s="150"/>
    </row>
    <row r="28" spans="1:6" ht="15" customHeight="1">
      <c r="A28" s="151" t="s">
        <v>28</v>
      </c>
      <c r="B28" s="152"/>
      <c r="C28" s="150" t="s">
        <v>66</v>
      </c>
      <c r="D28" s="150"/>
      <c r="E28" s="150"/>
      <c r="F28" s="150"/>
    </row>
    <row r="29" spans="1:6" ht="15" customHeight="1">
      <c r="A29" s="148" t="s">
        <v>30</v>
      </c>
      <c r="B29" s="148"/>
      <c r="C29" s="150" t="s">
        <v>169</v>
      </c>
      <c r="D29" s="150"/>
      <c r="E29" s="150"/>
      <c r="F29" s="150"/>
    </row>
    <row r="30" spans="1:6" ht="15" customHeight="1">
      <c r="A30" s="29"/>
      <c r="B30" s="29"/>
      <c r="C30" s="26"/>
      <c r="D30" s="26"/>
      <c r="E30" s="26"/>
      <c r="F30" s="26"/>
    </row>
    <row r="31" spans="1:6" ht="15" customHeight="1">
      <c r="A31" s="124" t="s">
        <v>32</v>
      </c>
      <c r="B31" s="124"/>
      <c r="C31" s="124"/>
      <c r="D31" s="124"/>
      <c r="E31" s="124"/>
      <c r="F31" s="124"/>
    </row>
    <row r="32" spans="1:6" ht="15" customHeight="1">
      <c r="A32" s="30" t="s">
        <v>33</v>
      </c>
      <c r="B32" s="163" t="s">
        <v>190</v>
      </c>
      <c r="C32" s="164"/>
      <c r="D32" s="164"/>
      <c r="E32" s="164"/>
      <c r="F32" s="164"/>
    </row>
    <row r="33" spans="1:6" ht="15" customHeight="1">
      <c r="A33" s="30" t="s">
        <v>35</v>
      </c>
      <c r="B33" s="163" t="s">
        <v>191</v>
      </c>
      <c r="C33" s="164"/>
      <c r="D33" s="164"/>
      <c r="E33" s="164"/>
      <c r="F33" s="164"/>
    </row>
    <row r="34" spans="1:6" ht="15" customHeight="1"/>
    <row r="35" spans="1:6" ht="15" customHeight="1">
      <c r="A35" s="115" t="s">
        <v>37</v>
      </c>
      <c r="B35" s="115"/>
      <c r="C35" s="115"/>
      <c r="D35" s="115"/>
      <c r="E35" s="115"/>
      <c r="F35" s="115"/>
    </row>
    <row r="36" spans="1:6" ht="15" customHeight="1">
      <c r="A36" s="126" t="s">
        <v>172</v>
      </c>
      <c r="B36" s="126"/>
      <c r="C36" s="126"/>
      <c r="D36" s="126"/>
      <c r="E36" s="126"/>
      <c r="F36" s="126"/>
    </row>
    <row r="37" spans="1:6" ht="15" customHeight="1">
      <c r="A37" s="127" t="s">
        <v>38</v>
      </c>
      <c r="B37" s="127" t="s">
        <v>39</v>
      </c>
      <c r="C37" s="127"/>
      <c r="D37" s="127"/>
      <c r="E37" s="127"/>
      <c r="F37" s="107" t="s">
        <v>40</v>
      </c>
    </row>
    <row r="38" spans="1:6" ht="15" customHeight="1">
      <c r="A38" s="127"/>
      <c r="B38" s="31" t="s">
        <v>41</v>
      </c>
      <c r="C38" s="31" t="s">
        <v>42</v>
      </c>
      <c r="D38" s="31" t="s">
        <v>43</v>
      </c>
      <c r="E38" s="32" t="s">
        <v>44</v>
      </c>
      <c r="F38" s="128"/>
    </row>
    <row r="39" spans="1:6" ht="27.95" customHeight="1">
      <c r="A39" s="33" t="s">
        <v>45</v>
      </c>
      <c r="B39" s="34">
        <v>61991</v>
      </c>
      <c r="C39" s="34">
        <v>51754</v>
      </c>
      <c r="D39" s="34">
        <v>71641</v>
      </c>
      <c r="E39" s="34">
        <f>SUM(B39:D39)</f>
        <v>185386</v>
      </c>
      <c r="F39" s="36" t="s">
        <v>188</v>
      </c>
    </row>
    <row r="40" spans="1:6" ht="27.95" customHeight="1">
      <c r="A40" s="33" t="s">
        <v>47</v>
      </c>
      <c r="B40" s="34">
        <v>52650</v>
      </c>
      <c r="C40" s="34">
        <v>50071</v>
      </c>
      <c r="D40" s="34">
        <v>60317</v>
      </c>
      <c r="E40" s="34">
        <f t="shared" ref="E40:E42" si="0">SUM(B40:D40)</f>
        <v>163038</v>
      </c>
      <c r="F40" s="36" t="s">
        <v>188</v>
      </c>
    </row>
    <row r="41" spans="1:6" ht="27.95" customHeight="1">
      <c r="A41" s="37" t="s">
        <v>18</v>
      </c>
      <c r="B41" s="49">
        <v>61991</v>
      </c>
      <c r="C41" s="49">
        <v>51754</v>
      </c>
      <c r="D41" s="49">
        <v>71641</v>
      </c>
      <c r="E41" s="34">
        <f t="shared" si="0"/>
        <v>185386</v>
      </c>
      <c r="F41" s="36" t="s">
        <v>188</v>
      </c>
    </row>
    <row r="42" spans="1:6" ht="27.95" customHeight="1">
      <c r="A42" s="39" t="s">
        <v>15</v>
      </c>
      <c r="B42" s="34">
        <v>52650</v>
      </c>
      <c r="C42" s="34">
        <v>50071</v>
      </c>
      <c r="D42" s="34">
        <v>60317</v>
      </c>
      <c r="E42" s="34">
        <f t="shared" si="0"/>
        <v>163038</v>
      </c>
      <c r="F42" s="36" t="s">
        <v>188</v>
      </c>
    </row>
    <row r="43" spans="1:6" ht="27.95" customHeight="1">
      <c r="A43" s="40" t="s">
        <v>99</v>
      </c>
      <c r="B43" s="50">
        <f>((B39-B40)/B40)*100</f>
        <v>17.741690408357076</v>
      </c>
      <c r="C43" s="50">
        <f>((C39-C40)/C40)*100</f>
        <v>3.3612270575782386</v>
      </c>
      <c r="D43" s="50">
        <f>((D39-D40)/D40)*100</f>
        <v>18.774143276356583</v>
      </c>
      <c r="E43" s="50">
        <f>((E39-E40)/E40)*100</f>
        <v>13.707233896392252</v>
      </c>
      <c r="F43" s="36" t="s">
        <v>188</v>
      </c>
    </row>
    <row r="45" spans="1:6">
      <c r="C45" s="110" t="s">
        <v>51</v>
      </c>
      <c r="D45" s="110"/>
      <c r="E45" s="153">
        <f>E43</f>
        <v>13.707233896392252</v>
      </c>
    </row>
    <row r="46" spans="1:6">
      <c r="C46" s="110"/>
      <c r="D46" s="110"/>
      <c r="E46" s="138"/>
    </row>
    <row r="48" spans="1:6">
      <c r="A48" s="132" t="s">
        <v>53</v>
      </c>
      <c r="B48" s="132"/>
      <c r="C48" s="132"/>
      <c r="D48" s="132" t="s">
        <v>54</v>
      </c>
      <c r="E48" s="132"/>
      <c r="F48" s="132"/>
    </row>
    <row r="49" spans="1:6">
      <c r="A49" s="132"/>
      <c r="B49" s="132"/>
      <c r="C49" s="132"/>
      <c r="D49" s="132"/>
      <c r="E49" s="132"/>
      <c r="F49" s="132"/>
    </row>
    <row r="50" spans="1:6" ht="15" customHeight="1">
      <c r="A50" s="154" t="s">
        <v>192</v>
      </c>
      <c r="B50" s="155"/>
      <c r="C50" s="156"/>
      <c r="D50" s="147" t="s">
        <v>193</v>
      </c>
      <c r="E50" s="147"/>
      <c r="F50" s="147"/>
    </row>
    <row r="51" spans="1:6">
      <c r="A51" s="157"/>
      <c r="B51" s="158"/>
      <c r="C51" s="159"/>
      <c r="D51" s="147"/>
      <c r="E51" s="147"/>
      <c r="F51" s="147"/>
    </row>
    <row r="52" spans="1:6">
      <c r="A52" s="160"/>
      <c r="B52" s="161"/>
      <c r="C52" s="162"/>
      <c r="D52" s="147"/>
      <c r="E52" s="147"/>
      <c r="F52" s="147"/>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M52"/>
  <sheetViews>
    <sheetView workbookViewId="0">
      <selection activeCell="A3" sqref="A3:F52"/>
    </sheetView>
  </sheetViews>
  <sheetFormatPr baseColWidth="10" defaultRowHeight="15"/>
  <cols>
    <col min="1" max="2" width="20.7109375" customWidth="1"/>
    <col min="3" max="3" width="22" customWidth="1"/>
    <col min="4" max="6" width="20.7109375" customWidth="1"/>
  </cols>
  <sheetData>
    <row r="1" spans="1:7" ht="21">
      <c r="A1" s="51" t="s">
        <v>0</v>
      </c>
      <c r="B1" s="51"/>
      <c r="C1" s="51"/>
      <c r="D1" s="51"/>
      <c r="E1" s="51"/>
      <c r="F1" s="51"/>
      <c r="G1" s="1"/>
    </row>
    <row r="2" spans="1:7" ht="21">
      <c r="A2" s="52" t="s">
        <v>1</v>
      </c>
      <c r="B2" s="52"/>
      <c r="C2" s="52"/>
      <c r="D2" s="52"/>
      <c r="E2" s="52"/>
      <c r="F2" s="52"/>
      <c r="G2" s="1"/>
    </row>
    <row r="3" spans="1:7" ht="18.75">
      <c r="A3" s="53" t="s">
        <v>2</v>
      </c>
      <c r="B3" s="53"/>
      <c r="C3" s="53"/>
      <c r="D3" s="53"/>
      <c r="E3" s="53"/>
      <c r="F3" s="53"/>
    </row>
    <row r="4" spans="1:7">
      <c r="A4" s="54" t="s">
        <v>3</v>
      </c>
      <c r="B4" s="54"/>
      <c r="C4" s="55" t="s">
        <v>4</v>
      </c>
      <c r="D4" s="2"/>
      <c r="E4" s="56" t="s">
        <v>5</v>
      </c>
      <c r="F4" s="57">
        <v>43656</v>
      </c>
    </row>
    <row r="5" spans="1:7">
      <c r="A5" s="54"/>
      <c r="B5" s="54"/>
      <c r="C5" s="55"/>
      <c r="D5" s="2"/>
      <c r="E5" s="56"/>
      <c r="F5" s="58"/>
    </row>
    <row r="6" spans="1:7">
      <c r="A6" s="2"/>
      <c r="B6" s="2"/>
      <c r="C6" s="2"/>
      <c r="D6" s="2"/>
      <c r="E6" s="2"/>
      <c r="F6" s="2"/>
    </row>
    <row r="7" spans="1:7">
      <c r="A7" s="54" t="s">
        <v>6</v>
      </c>
      <c r="B7" s="54"/>
      <c r="C7" s="59" t="s">
        <v>7</v>
      </c>
      <c r="D7" s="60"/>
      <c r="E7" s="60"/>
      <c r="F7" s="60"/>
    </row>
    <row r="8" spans="1:7">
      <c r="A8" s="54"/>
      <c r="B8" s="54"/>
      <c r="C8" s="60"/>
      <c r="D8" s="60"/>
      <c r="E8" s="60"/>
      <c r="F8" s="60"/>
    </row>
    <row r="9" spans="1:7">
      <c r="A9" s="2"/>
      <c r="B9" s="2"/>
      <c r="C9" s="2"/>
      <c r="D9" s="2"/>
      <c r="E9" s="2"/>
      <c r="F9" s="2"/>
    </row>
    <row r="10" spans="1:7">
      <c r="A10" s="61" t="s">
        <v>8</v>
      </c>
      <c r="B10" s="61"/>
      <c r="C10" s="61" t="s">
        <v>9</v>
      </c>
      <c r="D10" s="61"/>
      <c r="E10" s="61" t="s">
        <v>10</v>
      </c>
      <c r="F10" s="62" t="s">
        <v>11</v>
      </c>
    </row>
    <row r="11" spans="1:7">
      <c r="A11" s="61"/>
      <c r="B11" s="61"/>
      <c r="C11" s="61"/>
      <c r="D11" s="61"/>
      <c r="E11" s="61"/>
      <c r="F11" s="63"/>
    </row>
    <row r="12" spans="1:7" ht="45" customHeight="1">
      <c r="A12" s="64" t="s">
        <v>12</v>
      </c>
      <c r="B12" s="64"/>
      <c r="C12" s="64" t="s">
        <v>13</v>
      </c>
      <c r="D12" s="64"/>
      <c r="E12" s="3">
        <v>3</v>
      </c>
      <c r="F12" s="4">
        <v>3</v>
      </c>
    </row>
    <row r="13" spans="1:7">
      <c r="A13" s="5"/>
      <c r="B13" s="5"/>
      <c r="C13" s="5"/>
      <c r="D13" s="5"/>
      <c r="E13" s="6"/>
      <c r="F13" s="7"/>
    </row>
    <row r="14" spans="1:7">
      <c r="A14" s="65" t="s">
        <v>14</v>
      </c>
      <c r="B14" s="65"/>
      <c r="C14" s="66" t="s">
        <v>15</v>
      </c>
      <c r="D14" s="61"/>
      <c r="E14" s="61" t="s">
        <v>16</v>
      </c>
      <c r="F14" s="61"/>
    </row>
    <row r="15" spans="1:7">
      <c r="A15" s="65"/>
      <c r="B15" s="65"/>
      <c r="C15" s="66"/>
      <c r="D15" s="61"/>
      <c r="E15" s="61"/>
      <c r="F15" s="61"/>
    </row>
    <row r="16" spans="1:7">
      <c r="A16" s="65"/>
      <c r="B16" s="65"/>
      <c r="C16" s="91">
        <v>3</v>
      </c>
      <c r="D16" s="68"/>
      <c r="E16" s="69" t="s">
        <v>17</v>
      </c>
      <c r="F16" s="69"/>
    </row>
    <row r="17" spans="1:39" ht="15" customHeight="1">
      <c r="A17" s="65"/>
      <c r="B17" s="65"/>
      <c r="C17" s="5"/>
      <c r="D17" s="5"/>
      <c r="E17" s="6"/>
      <c r="F17" s="7"/>
    </row>
    <row r="18" spans="1:39" ht="15" customHeight="1">
      <c r="A18" s="65"/>
      <c r="B18" s="65"/>
      <c r="C18" s="66" t="s">
        <v>18</v>
      </c>
      <c r="D18" s="61"/>
      <c r="E18" s="61" t="s">
        <v>16</v>
      </c>
      <c r="F18" s="61"/>
    </row>
    <row r="19" spans="1:39" ht="15" customHeight="1">
      <c r="A19" s="65"/>
      <c r="B19" s="65"/>
      <c r="C19" s="66"/>
      <c r="D19" s="61"/>
      <c r="E19" s="61"/>
      <c r="F19" s="61"/>
    </row>
    <row r="20" spans="1:39" ht="15" customHeight="1">
      <c r="A20" s="65"/>
      <c r="B20" s="65"/>
      <c r="C20" s="92">
        <v>3</v>
      </c>
      <c r="D20" s="93"/>
      <c r="E20" s="69" t="s">
        <v>17</v>
      </c>
      <c r="F20" s="69"/>
    </row>
    <row r="21" spans="1:39" ht="15" customHeight="1">
      <c r="A21" s="2"/>
      <c r="B21" s="2"/>
      <c r="C21" s="2"/>
      <c r="D21" s="2"/>
      <c r="E21" s="2"/>
      <c r="F21" s="2"/>
    </row>
    <row r="22" spans="1:39" ht="15" customHeight="1">
      <c r="A22" s="70" t="s">
        <v>19</v>
      </c>
      <c r="B22" s="70"/>
      <c r="C22" s="70"/>
      <c r="D22" s="70"/>
      <c r="E22" s="70"/>
      <c r="F22" s="70"/>
    </row>
    <row r="23" spans="1:39" ht="108" customHeight="1">
      <c r="A23" s="71" t="s">
        <v>20</v>
      </c>
      <c r="B23" s="71"/>
      <c r="C23" s="72" t="s">
        <v>21</v>
      </c>
      <c r="D23" s="73"/>
      <c r="E23" s="73"/>
      <c r="F23" s="74"/>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15" customHeight="1">
      <c r="A24" s="71" t="s">
        <v>22</v>
      </c>
      <c r="B24" s="71"/>
      <c r="C24" s="75" t="s">
        <v>23</v>
      </c>
      <c r="D24" s="75"/>
      <c r="E24" s="75"/>
      <c r="F24" s="75"/>
    </row>
    <row r="25" spans="1:39" ht="15" customHeight="1">
      <c r="A25" s="71" t="s">
        <v>24</v>
      </c>
      <c r="B25" s="71"/>
      <c r="C25" s="76" t="s">
        <v>25</v>
      </c>
      <c r="D25" s="76"/>
      <c r="E25" s="76"/>
      <c r="F25" s="76"/>
    </row>
    <row r="26" spans="1:39" ht="15" customHeight="1">
      <c r="A26" s="71" t="s">
        <v>26</v>
      </c>
      <c r="B26" s="71"/>
      <c r="C26" s="76" t="s">
        <v>27</v>
      </c>
      <c r="D26" s="76"/>
      <c r="E26" s="76"/>
      <c r="F26" s="76"/>
    </row>
    <row r="27" spans="1:39" ht="15" customHeight="1">
      <c r="A27" s="77" t="s">
        <v>28</v>
      </c>
      <c r="B27" s="78"/>
      <c r="C27" s="76" t="s">
        <v>29</v>
      </c>
      <c r="D27" s="76"/>
      <c r="E27" s="76"/>
      <c r="F27" s="76"/>
    </row>
    <row r="28" spans="1:39" ht="15" customHeight="1">
      <c r="A28" s="71" t="s">
        <v>30</v>
      </c>
      <c r="B28" s="71"/>
      <c r="C28" s="76" t="s">
        <v>31</v>
      </c>
      <c r="D28" s="76"/>
      <c r="E28" s="76"/>
      <c r="F28" s="76"/>
    </row>
    <row r="29" spans="1:39" ht="15" customHeight="1">
      <c r="A29" s="9"/>
      <c r="B29" s="9"/>
      <c r="C29" s="5"/>
      <c r="D29" s="5"/>
      <c r="E29" s="5"/>
      <c r="F29" s="5"/>
    </row>
    <row r="30" spans="1:39" ht="15" customHeight="1">
      <c r="A30" s="79" t="s">
        <v>32</v>
      </c>
      <c r="B30" s="79"/>
      <c r="C30" s="79"/>
      <c r="D30" s="79"/>
      <c r="E30" s="79"/>
      <c r="F30" s="79"/>
    </row>
    <row r="31" spans="1:39" ht="15" customHeight="1">
      <c r="A31" s="10" t="s">
        <v>33</v>
      </c>
      <c r="B31" s="80" t="s">
        <v>34</v>
      </c>
      <c r="C31" s="80"/>
      <c r="D31" s="80"/>
      <c r="E31" s="80"/>
      <c r="F31" s="80"/>
    </row>
    <row r="32" spans="1:39" ht="15" customHeight="1">
      <c r="A32" s="10" t="s">
        <v>35</v>
      </c>
      <c r="B32" s="80" t="s">
        <v>36</v>
      </c>
      <c r="C32" s="80"/>
      <c r="D32" s="80"/>
      <c r="E32" s="80"/>
      <c r="F32" s="80"/>
    </row>
    <row r="33" spans="1:6">
      <c r="A33" s="2"/>
      <c r="B33" s="2"/>
      <c r="C33" s="2"/>
      <c r="D33" s="2"/>
      <c r="E33" s="2"/>
      <c r="F33" s="2"/>
    </row>
    <row r="34" spans="1:6" ht="15.75">
      <c r="A34" s="70" t="s">
        <v>37</v>
      </c>
      <c r="B34" s="70"/>
      <c r="C34" s="70"/>
      <c r="D34" s="70"/>
      <c r="E34" s="70"/>
      <c r="F34" s="70"/>
    </row>
    <row r="35" spans="1:6" ht="15.75">
      <c r="A35" s="81" t="s">
        <v>4</v>
      </c>
      <c r="B35" s="81"/>
      <c r="C35" s="81"/>
      <c r="D35" s="81"/>
      <c r="E35" s="81"/>
      <c r="F35" s="81"/>
    </row>
    <row r="36" spans="1:6" ht="15.75">
      <c r="A36" s="82" t="s">
        <v>38</v>
      </c>
      <c r="B36" s="82" t="s">
        <v>39</v>
      </c>
      <c r="C36" s="82"/>
      <c r="D36" s="82"/>
      <c r="E36" s="82"/>
      <c r="F36" s="62" t="s">
        <v>40</v>
      </c>
    </row>
    <row r="37" spans="1:6" ht="15.75">
      <c r="A37" s="82"/>
      <c r="B37" s="11" t="s">
        <v>41</v>
      </c>
      <c r="C37" s="11" t="s">
        <v>42</v>
      </c>
      <c r="D37" s="11" t="s">
        <v>43</v>
      </c>
      <c r="E37" s="12" t="s">
        <v>44</v>
      </c>
      <c r="F37" s="83"/>
    </row>
    <row r="38" spans="1:6" ht="15.75">
      <c r="A38" s="13" t="s">
        <v>45</v>
      </c>
      <c r="B38" s="14">
        <v>1056</v>
      </c>
      <c r="C38" s="14">
        <v>1080</v>
      </c>
      <c r="D38" s="15">
        <v>1065</v>
      </c>
      <c r="E38" s="16">
        <v>1098</v>
      </c>
      <c r="F38" s="3" t="s">
        <v>46</v>
      </c>
    </row>
    <row r="39" spans="1:6" ht="15.75">
      <c r="A39" s="13" t="s">
        <v>47</v>
      </c>
      <c r="B39" s="17">
        <v>352</v>
      </c>
      <c r="C39" s="17">
        <v>360</v>
      </c>
      <c r="D39" s="15">
        <v>355</v>
      </c>
      <c r="E39" s="16">
        <v>366</v>
      </c>
      <c r="F39" s="3" t="s">
        <v>48</v>
      </c>
    </row>
    <row r="40" spans="1:6" ht="30">
      <c r="A40" s="18" t="s">
        <v>49</v>
      </c>
      <c r="B40" s="19">
        <f>SUM(B38/B39)</f>
        <v>3</v>
      </c>
      <c r="C40" s="19">
        <f t="shared" ref="C40:E40" si="0">SUM(C38/C39)</f>
        <v>3</v>
      </c>
      <c r="D40" s="19">
        <f t="shared" si="0"/>
        <v>3</v>
      </c>
      <c r="E40" s="19">
        <f t="shared" si="0"/>
        <v>3</v>
      </c>
      <c r="F40" s="3" t="s">
        <v>50</v>
      </c>
    </row>
    <row r="41" spans="1:6">
      <c r="A41" s="2"/>
      <c r="B41" s="2"/>
      <c r="C41" s="2"/>
      <c r="D41" s="2"/>
      <c r="E41" s="2"/>
      <c r="F41" s="2"/>
    </row>
    <row r="42" spans="1:6">
      <c r="A42" s="2"/>
      <c r="B42" s="2"/>
      <c r="C42" s="65" t="s">
        <v>51</v>
      </c>
      <c r="D42" s="65"/>
      <c r="E42" s="169">
        <v>3</v>
      </c>
      <c r="F42" s="2"/>
    </row>
    <row r="43" spans="1:6" ht="15.75">
      <c r="A43" s="2"/>
      <c r="B43" s="2"/>
      <c r="C43" s="65"/>
      <c r="D43" s="65"/>
      <c r="E43" s="170"/>
      <c r="F43" s="20" t="s">
        <v>52</v>
      </c>
    </row>
    <row r="44" spans="1:6">
      <c r="A44" s="2"/>
      <c r="B44" s="2"/>
      <c r="C44" s="2"/>
      <c r="D44" s="2"/>
      <c r="E44" s="2"/>
      <c r="F44" s="2"/>
    </row>
    <row r="45" spans="1:6">
      <c r="A45" s="87" t="s">
        <v>53</v>
      </c>
      <c r="B45" s="87"/>
      <c r="C45" s="87"/>
      <c r="D45" s="87" t="s">
        <v>54</v>
      </c>
      <c r="E45" s="87"/>
      <c r="F45" s="87"/>
    </row>
    <row r="46" spans="1:6">
      <c r="A46" s="87"/>
      <c r="B46" s="87"/>
      <c r="C46" s="87"/>
      <c r="D46" s="87"/>
      <c r="E46" s="87"/>
      <c r="F46" s="87"/>
    </row>
    <row r="47" spans="1:6">
      <c r="A47" s="88" t="s">
        <v>55</v>
      </c>
      <c r="B47" s="88"/>
      <c r="C47" s="88"/>
      <c r="D47" s="89" t="s">
        <v>56</v>
      </c>
      <c r="E47" s="89"/>
      <c r="F47" s="89"/>
    </row>
    <row r="48" spans="1:6">
      <c r="A48" s="88"/>
      <c r="B48" s="88"/>
      <c r="C48" s="88"/>
      <c r="D48" s="89"/>
      <c r="E48" s="89"/>
      <c r="F48" s="89"/>
    </row>
    <row r="49" spans="1:6">
      <c r="A49" s="88"/>
      <c r="B49" s="88"/>
      <c r="C49" s="88"/>
      <c r="D49" s="89"/>
      <c r="E49" s="89"/>
      <c r="F49" s="89"/>
    </row>
    <row r="50" spans="1:6">
      <c r="A50" s="90"/>
      <c r="B50" s="90"/>
      <c r="C50" s="90"/>
      <c r="D50" s="90"/>
      <c r="E50" s="90"/>
      <c r="F50" s="90"/>
    </row>
    <row r="51" spans="1:6">
      <c r="A51" s="86" t="s">
        <v>57</v>
      </c>
      <c r="B51" s="86"/>
      <c r="C51" s="86"/>
      <c r="D51" s="2"/>
      <c r="E51" s="2"/>
      <c r="F51" s="2"/>
    </row>
    <row r="52" spans="1:6">
      <c r="A52" s="86"/>
      <c r="B52" s="86"/>
      <c r="C52" s="86"/>
      <c r="D52" s="2"/>
      <c r="E52" s="2"/>
      <c r="F52" s="2"/>
    </row>
  </sheetData>
  <mergeCells count="54">
    <mergeCell ref="A51:C52"/>
    <mergeCell ref="A45:C46"/>
    <mergeCell ref="D45:F46"/>
    <mergeCell ref="A47:C49"/>
    <mergeCell ref="D47:F49"/>
    <mergeCell ref="A50:C50"/>
    <mergeCell ref="D50:F50"/>
    <mergeCell ref="A35:F35"/>
    <mergeCell ref="A36:A37"/>
    <mergeCell ref="B36:E36"/>
    <mergeCell ref="F36:F37"/>
    <mergeCell ref="C42:D43"/>
    <mergeCell ref="E42:E43"/>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3:F3"/>
    <mergeCell ref="A4:B5"/>
    <mergeCell ref="C4:C5"/>
    <mergeCell ref="E4:E5"/>
    <mergeCell ref="F4:F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AT58"/>
  <sheetViews>
    <sheetView workbookViewId="0">
      <selection activeCell="A2" sqref="A2:F58"/>
    </sheetView>
  </sheetViews>
  <sheetFormatPr baseColWidth="10" defaultRowHeight="15"/>
  <cols>
    <col min="1" max="2" width="20.7109375" customWidth="1"/>
    <col min="3" max="3" width="21.85546875" customWidth="1"/>
    <col min="4" max="6" width="20.7109375" customWidth="1"/>
  </cols>
  <sheetData>
    <row r="1" spans="1:7" ht="21">
      <c r="A1" s="97"/>
      <c r="B1" s="97"/>
      <c r="C1" s="97"/>
      <c r="D1" s="97"/>
      <c r="E1" s="97"/>
      <c r="F1" s="97"/>
      <c r="G1" s="1"/>
    </row>
    <row r="2" spans="1:7" ht="18.75">
      <c r="A2" s="98" t="s">
        <v>126</v>
      </c>
      <c r="B2" s="98"/>
      <c r="C2" s="98"/>
      <c r="D2" s="98"/>
      <c r="E2" s="98"/>
      <c r="F2" s="98"/>
    </row>
    <row r="4" spans="1:7">
      <c r="A4" s="99" t="s">
        <v>3</v>
      </c>
      <c r="B4" s="99"/>
      <c r="C4" s="171" t="s">
        <v>127</v>
      </c>
      <c r="E4" s="101" t="s">
        <v>5</v>
      </c>
      <c r="F4" s="172">
        <v>43655</v>
      </c>
    </row>
    <row r="5" spans="1:7">
      <c r="A5" s="99"/>
      <c r="B5" s="99"/>
      <c r="C5" s="171"/>
      <c r="E5" s="101"/>
      <c r="F5" s="173"/>
    </row>
    <row r="7" spans="1:7">
      <c r="A7" s="99" t="s">
        <v>6</v>
      </c>
      <c r="B7" s="99"/>
      <c r="C7" s="174" t="s">
        <v>128</v>
      </c>
      <c r="D7" s="175"/>
      <c r="E7" s="175"/>
      <c r="F7" s="175"/>
    </row>
    <row r="8" spans="1:7">
      <c r="A8" s="99"/>
      <c r="B8" s="99"/>
      <c r="C8" s="175"/>
      <c r="D8" s="175"/>
      <c r="E8" s="175"/>
      <c r="F8" s="175"/>
    </row>
    <row r="10" spans="1:7">
      <c r="A10" s="106" t="s">
        <v>8</v>
      </c>
      <c r="B10" s="106"/>
      <c r="C10" s="106" t="s">
        <v>9</v>
      </c>
      <c r="D10" s="106"/>
      <c r="E10" s="106" t="s">
        <v>10</v>
      </c>
      <c r="F10" s="107" t="s">
        <v>11</v>
      </c>
    </row>
    <row r="11" spans="1:7">
      <c r="A11" s="106"/>
      <c r="B11" s="106"/>
      <c r="C11" s="106"/>
      <c r="D11" s="106"/>
      <c r="E11" s="106"/>
      <c r="F11" s="108"/>
    </row>
    <row r="12" spans="1:7" ht="30" customHeight="1">
      <c r="A12" s="109" t="s">
        <v>129</v>
      </c>
      <c r="B12" s="109"/>
      <c r="C12" s="109" t="s">
        <v>130</v>
      </c>
      <c r="D12" s="109"/>
      <c r="E12" s="42">
        <v>0.84079000000000004</v>
      </c>
      <c r="F12" s="43">
        <v>0.9</v>
      </c>
    </row>
    <row r="13" spans="1:7">
      <c r="A13" s="26"/>
      <c r="B13" s="26"/>
      <c r="C13" s="26"/>
      <c r="D13" s="26"/>
      <c r="E13" s="27"/>
      <c r="F13" s="28"/>
    </row>
    <row r="14" spans="1:7">
      <c r="A14" s="110" t="s">
        <v>14</v>
      </c>
      <c r="B14" s="110"/>
      <c r="C14" s="111" t="s">
        <v>15</v>
      </c>
      <c r="D14" s="106"/>
      <c r="E14" s="106" t="s">
        <v>16</v>
      </c>
      <c r="F14" s="106"/>
    </row>
    <row r="15" spans="1:7">
      <c r="A15" s="110"/>
      <c r="B15" s="110"/>
      <c r="C15" s="111"/>
      <c r="D15" s="106"/>
      <c r="E15" s="106"/>
      <c r="F15" s="106"/>
    </row>
    <row r="16" spans="1:7">
      <c r="A16" s="110"/>
      <c r="B16" s="110"/>
      <c r="C16" s="176">
        <v>16059</v>
      </c>
      <c r="D16" s="177"/>
      <c r="E16" s="147" t="s">
        <v>131</v>
      </c>
      <c r="F16" s="147"/>
    </row>
    <row r="17" spans="1:46" ht="15" customHeight="1">
      <c r="A17" s="110"/>
      <c r="B17" s="110"/>
      <c r="C17" s="26"/>
      <c r="D17" s="26"/>
      <c r="E17" s="27"/>
      <c r="F17" s="28"/>
    </row>
    <row r="18" spans="1:46" ht="15" customHeight="1">
      <c r="A18" s="110"/>
      <c r="B18" s="110"/>
      <c r="C18" s="111" t="s">
        <v>18</v>
      </c>
      <c r="D18" s="106"/>
      <c r="E18" s="106" t="s">
        <v>16</v>
      </c>
      <c r="F18" s="106"/>
    </row>
    <row r="19" spans="1:46" ht="15" customHeight="1">
      <c r="A19" s="110"/>
      <c r="B19" s="110"/>
      <c r="C19" s="111"/>
      <c r="D19" s="106"/>
      <c r="E19" s="106"/>
      <c r="F19" s="106"/>
    </row>
    <row r="20" spans="1:46" ht="15" customHeight="1">
      <c r="A20" s="110"/>
      <c r="B20" s="110"/>
      <c r="C20" s="178">
        <v>16709</v>
      </c>
      <c r="D20" s="179"/>
      <c r="E20" s="147" t="s">
        <v>131</v>
      </c>
      <c r="F20" s="147"/>
    </row>
    <row r="21" spans="1:46" ht="4.5" customHeight="1"/>
    <row r="22" spans="1:46" ht="15" customHeight="1">
      <c r="A22" s="115" t="s">
        <v>19</v>
      </c>
      <c r="B22" s="115"/>
      <c r="C22" s="115"/>
      <c r="D22" s="115"/>
      <c r="E22" s="115"/>
      <c r="F22" s="115"/>
    </row>
    <row r="23" spans="1:46" ht="64.5" customHeight="1">
      <c r="A23" s="148" t="s">
        <v>20</v>
      </c>
      <c r="B23" s="148"/>
      <c r="C23" s="149" t="s">
        <v>132</v>
      </c>
      <c r="D23" s="150"/>
      <c r="E23" s="150"/>
      <c r="F23" s="150"/>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48" t="s">
        <v>22</v>
      </c>
      <c r="B24" s="148"/>
      <c r="C24" s="180" t="s">
        <v>133</v>
      </c>
      <c r="D24" s="180"/>
      <c r="E24" s="180"/>
      <c r="F24" s="180"/>
    </row>
    <row r="25" spans="1:46" ht="15" customHeight="1">
      <c r="A25" s="148" t="s">
        <v>24</v>
      </c>
      <c r="B25" s="148"/>
      <c r="C25" s="150" t="s">
        <v>25</v>
      </c>
      <c r="D25" s="150"/>
      <c r="E25" s="150"/>
      <c r="F25" s="150"/>
    </row>
    <row r="26" spans="1:46" ht="15" customHeight="1">
      <c r="A26" s="148" t="s">
        <v>26</v>
      </c>
      <c r="B26" s="148"/>
      <c r="C26" s="150" t="s">
        <v>65</v>
      </c>
      <c r="D26" s="150"/>
      <c r="E26" s="150"/>
      <c r="F26" s="150"/>
    </row>
    <row r="27" spans="1:46" ht="15" customHeight="1">
      <c r="A27" s="151" t="s">
        <v>28</v>
      </c>
      <c r="B27" s="152"/>
      <c r="C27" s="150" t="s">
        <v>134</v>
      </c>
      <c r="D27" s="150"/>
      <c r="E27" s="150"/>
      <c r="F27" s="150"/>
    </row>
    <row r="28" spans="1:46" ht="15" customHeight="1">
      <c r="A28" s="148" t="s">
        <v>30</v>
      </c>
      <c r="B28" s="148"/>
      <c r="C28" s="150" t="s">
        <v>135</v>
      </c>
      <c r="D28" s="150"/>
      <c r="E28" s="150"/>
      <c r="F28" s="150"/>
    </row>
    <row r="29" spans="1:46" ht="6" customHeight="1">
      <c r="A29" s="29"/>
      <c r="B29" s="29"/>
      <c r="C29" s="26"/>
      <c r="D29" s="26"/>
      <c r="E29" s="26"/>
      <c r="F29" s="26"/>
    </row>
    <row r="30" spans="1:46" ht="15" customHeight="1">
      <c r="A30" s="124" t="s">
        <v>32</v>
      </c>
      <c r="B30" s="124"/>
      <c r="C30" s="124"/>
      <c r="D30" s="124"/>
      <c r="E30" s="124"/>
      <c r="F30" s="124"/>
    </row>
    <row r="31" spans="1:46" ht="15" customHeight="1">
      <c r="A31" s="30" t="s">
        <v>33</v>
      </c>
      <c r="B31" s="125" t="s">
        <v>136</v>
      </c>
      <c r="C31" s="125"/>
      <c r="D31" s="125"/>
      <c r="E31" s="125"/>
      <c r="F31" s="125"/>
    </row>
    <row r="32" spans="1:46" ht="15" customHeight="1">
      <c r="A32" s="30" t="s">
        <v>35</v>
      </c>
      <c r="B32" s="125" t="s">
        <v>137</v>
      </c>
      <c r="C32" s="125"/>
      <c r="D32" s="125"/>
      <c r="E32" s="125"/>
      <c r="F32" s="125"/>
    </row>
    <row r="34" spans="1:6" ht="15.75">
      <c r="A34" s="115" t="s">
        <v>37</v>
      </c>
      <c r="B34" s="115"/>
      <c r="C34" s="115"/>
      <c r="D34" s="115"/>
      <c r="E34" s="115"/>
      <c r="F34" s="115"/>
    </row>
    <row r="35" spans="1:6" ht="15.75">
      <c r="A35" s="126"/>
      <c r="B35" s="126"/>
      <c r="C35" s="126"/>
      <c r="D35" s="126"/>
      <c r="E35" s="126"/>
      <c r="F35" s="126"/>
    </row>
    <row r="36" spans="1:6" ht="15.75">
      <c r="A36" s="127" t="s">
        <v>38</v>
      </c>
      <c r="B36" s="127" t="s">
        <v>39</v>
      </c>
      <c r="C36" s="127"/>
      <c r="D36" s="127"/>
      <c r="E36" s="127"/>
      <c r="F36" s="107" t="s">
        <v>40</v>
      </c>
    </row>
    <row r="37" spans="1:6" ht="15.75">
      <c r="A37" s="127"/>
      <c r="B37" s="31" t="s">
        <v>41</v>
      </c>
      <c r="C37" s="31" t="s">
        <v>42</v>
      </c>
      <c r="D37" s="31" t="s">
        <v>43</v>
      </c>
      <c r="E37" s="32" t="s">
        <v>44</v>
      </c>
      <c r="F37" s="128"/>
    </row>
    <row r="38" spans="1:6" ht="15.75">
      <c r="A38" s="33" t="s">
        <v>45</v>
      </c>
      <c r="B38" s="35">
        <v>15619</v>
      </c>
      <c r="C38" s="35">
        <v>15815</v>
      </c>
      <c r="D38" s="35">
        <v>0</v>
      </c>
      <c r="E38" s="35">
        <v>15815</v>
      </c>
      <c r="F38" s="36" t="s">
        <v>131</v>
      </c>
    </row>
    <row r="39" spans="1:6" ht="15.75">
      <c r="A39" s="33" t="s">
        <v>47</v>
      </c>
      <c r="B39" s="34">
        <v>16709</v>
      </c>
      <c r="C39" s="34">
        <v>16709</v>
      </c>
      <c r="D39" s="34">
        <v>16709</v>
      </c>
      <c r="E39" s="34">
        <v>16709</v>
      </c>
      <c r="F39" s="36" t="s">
        <v>131</v>
      </c>
    </row>
    <row r="40" spans="1:6" ht="15.75">
      <c r="A40" s="37" t="s">
        <v>18</v>
      </c>
      <c r="B40" s="44">
        <v>0.9</v>
      </c>
      <c r="C40" s="44">
        <v>0.9</v>
      </c>
      <c r="D40" s="44">
        <v>0.9</v>
      </c>
      <c r="E40" s="44">
        <v>0.9</v>
      </c>
      <c r="F40" s="36" t="s">
        <v>50</v>
      </c>
    </row>
    <row r="41" spans="1:6" ht="15.75">
      <c r="A41" s="39" t="s">
        <v>15</v>
      </c>
      <c r="B41" s="44">
        <v>0.82738219895287957</v>
      </c>
      <c r="C41" s="44">
        <v>0.83502617801047119</v>
      </c>
      <c r="D41" s="44">
        <v>0.83502617801047119</v>
      </c>
      <c r="E41" s="44">
        <v>0.83502617801047119</v>
      </c>
      <c r="F41" s="36" t="s">
        <v>50</v>
      </c>
    </row>
    <row r="42" spans="1:6" ht="30">
      <c r="A42" s="40" t="s">
        <v>99</v>
      </c>
      <c r="B42" s="44">
        <f>B38/B39</f>
        <v>0.9347656951343587</v>
      </c>
      <c r="C42" s="44">
        <f t="shared" ref="C42:E42" si="0">C38/C39</f>
        <v>0.94649590041295106</v>
      </c>
      <c r="D42" s="44">
        <f t="shared" si="0"/>
        <v>0</v>
      </c>
      <c r="E42" s="44">
        <f t="shared" si="0"/>
        <v>0.94649590041295106</v>
      </c>
      <c r="F42" s="36" t="s">
        <v>50</v>
      </c>
    </row>
    <row r="44" spans="1:6">
      <c r="C44" s="110" t="s">
        <v>51</v>
      </c>
      <c r="D44" s="110"/>
      <c r="E44" s="129">
        <f>E42</f>
        <v>0.94649590041295106</v>
      </c>
    </row>
    <row r="45" spans="1:6">
      <c r="C45" s="110"/>
      <c r="D45" s="110"/>
      <c r="E45" s="130"/>
    </row>
    <row r="47" spans="1:6">
      <c r="A47" s="132" t="s">
        <v>53</v>
      </c>
      <c r="B47" s="132"/>
      <c r="C47" s="132"/>
      <c r="D47" s="132" t="s">
        <v>54</v>
      </c>
      <c r="E47" s="132"/>
      <c r="F47" s="132"/>
    </row>
    <row r="48" spans="1:6">
      <c r="A48" s="132"/>
      <c r="B48" s="132"/>
      <c r="C48" s="132"/>
      <c r="D48" s="132"/>
      <c r="E48" s="132"/>
      <c r="F48" s="132"/>
    </row>
    <row r="49" spans="1:6">
      <c r="A49" s="133" t="s">
        <v>138</v>
      </c>
      <c r="B49" s="133"/>
      <c r="C49" s="133"/>
      <c r="D49" s="133" t="s">
        <v>139</v>
      </c>
      <c r="E49" s="133"/>
      <c r="F49" s="133"/>
    </row>
    <row r="50" spans="1:6">
      <c r="A50" s="133"/>
      <c r="B50" s="133"/>
      <c r="C50" s="133"/>
      <c r="D50" s="133"/>
      <c r="E50" s="133"/>
      <c r="F50" s="133"/>
    </row>
    <row r="51" spans="1:6">
      <c r="A51" s="133"/>
      <c r="B51" s="133"/>
      <c r="C51" s="133"/>
      <c r="D51" s="133"/>
      <c r="E51" s="133"/>
      <c r="F51" s="133"/>
    </row>
    <row r="52" spans="1:6">
      <c r="A52" s="134"/>
      <c r="B52" s="134"/>
      <c r="C52" s="134"/>
      <c r="D52" s="134"/>
      <c r="E52" s="134"/>
      <c r="F52" s="134"/>
    </row>
    <row r="53" spans="1:6">
      <c r="A53" s="131" t="s">
        <v>57</v>
      </c>
      <c r="B53" s="103"/>
      <c r="C53" s="103"/>
    </row>
    <row r="54" spans="1:6">
      <c r="A54" s="131"/>
      <c r="B54" s="103"/>
      <c r="C54" s="103"/>
    </row>
    <row r="55" spans="1:6">
      <c r="A55" s="131"/>
      <c r="B55" s="103"/>
      <c r="C55" s="103"/>
    </row>
    <row r="56" spans="1:6">
      <c r="A56" s="131"/>
      <c r="B56" s="103"/>
      <c r="C56" s="103"/>
    </row>
    <row r="57" spans="1:6">
      <c r="A57" s="131"/>
      <c r="B57" s="103"/>
      <c r="C57" s="103"/>
    </row>
    <row r="58" spans="1:6">
      <c r="A58" s="131"/>
      <c r="B58" s="103"/>
      <c r="C58" s="103"/>
    </row>
  </sheetData>
  <mergeCells count="54">
    <mergeCell ref="A53:A58"/>
    <mergeCell ref="B53:C58"/>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4:B5"/>
    <mergeCell ref="C4:C5"/>
    <mergeCell ref="E4:E5"/>
    <mergeCell ref="F4:F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AT58"/>
  <sheetViews>
    <sheetView workbookViewId="0">
      <selection activeCell="A2" sqref="A2:F58"/>
    </sheetView>
  </sheetViews>
  <sheetFormatPr baseColWidth="10" defaultRowHeight="15"/>
  <cols>
    <col min="1" max="2" width="20.7109375" customWidth="1"/>
    <col min="3" max="3" width="21.85546875" customWidth="1"/>
    <col min="4" max="6" width="20.7109375" customWidth="1"/>
  </cols>
  <sheetData>
    <row r="1" spans="1:7" ht="21">
      <c r="A1" s="97"/>
      <c r="B1" s="97"/>
      <c r="C1" s="97"/>
      <c r="D1" s="97"/>
      <c r="E1" s="97"/>
      <c r="F1" s="97"/>
      <c r="G1" s="1"/>
    </row>
    <row r="2" spans="1:7" ht="18.75">
      <c r="A2" s="98" t="s">
        <v>126</v>
      </c>
      <c r="B2" s="98"/>
      <c r="C2" s="98"/>
      <c r="D2" s="98"/>
      <c r="E2" s="98"/>
      <c r="F2" s="98"/>
    </row>
    <row r="4" spans="1:7">
      <c r="A4" s="99" t="s">
        <v>3</v>
      </c>
      <c r="B4" s="99"/>
      <c r="C4" s="171" t="s">
        <v>127</v>
      </c>
      <c r="E4" s="101" t="s">
        <v>5</v>
      </c>
      <c r="F4" s="172">
        <v>43655</v>
      </c>
    </row>
    <row r="5" spans="1:7">
      <c r="A5" s="99"/>
      <c r="B5" s="99"/>
      <c r="C5" s="171"/>
      <c r="E5" s="101"/>
      <c r="F5" s="173"/>
    </row>
    <row r="7" spans="1:7">
      <c r="A7" s="99" t="s">
        <v>6</v>
      </c>
      <c r="B7" s="99"/>
      <c r="C7" s="174" t="s">
        <v>128</v>
      </c>
      <c r="D7" s="175"/>
      <c r="E7" s="175"/>
      <c r="F7" s="175"/>
    </row>
    <row r="8" spans="1:7">
      <c r="A8" s="99"/>
      <c r="B8" s="99"/>
      <c r="C8" s="175"/>
      <c r="D8" s="175"/>
      <c r="E8" s="175"/>
      <c r="F8" s="175"/>
    </row>
    <row r="10" spans="1:7">
      <c r="A10" s="106" t="s">
        <v>8</v>
      </c>
      <c r="B10" s="106"/>
      <c r="C10" s="106" t="s">
        <v>9</v>
      </c>
      <c r="D10" s="106"/>
      <c r="E10" s="106" t="s">
        <v>10</v>
      </c>
      <c r="F10" s="107" t="s">
        <v>11</v>
      </c>
    </row>
    <row r="11" spans="1:7">
      <c r="A11" s="106"/>
      <c r="B11" s="106"/>
      <c r="C11" s="106"/>
      <c r="D11" s="106"/>
      <c r="E11" s="106"/>
      <c r="F11" s="108"/>
    </row>
    <row r="12" spans="1:7" ht="30" customHeight="1">
      <c r="A12" s="109" t="s">
        <v>140</v>
      </c>
      <c r="B12" s="109"/>
      <c r="C12" s="109" t="s">
        <v>130</v>
      </c>
      <c r="D12" s="109"/>
      <c r="E12" s="42">
        <v>0.93718000000000001</v>
      </c>
      <c r="F12" s="43">
        <v>0.8</v>
      </c>
    </row>
    <row r="13" spans="1:7">
      <c r="A13" s="26"/>
      <c r="B13" s="26"/>
      <c r="C13" s="26"/>
      <c r="D13" s="26"/>
      <c r="E13" s="27"/>
      <c r="F13" s="28"/>
    </row>
    <row r="14" spans="1:7">
      <c r="A14" s="110" t="s">
        <v>14</v>
      </c>
      <c r="B14" s="110"/>
      <c r="C14" s="111" t="s">
        <v>15</v>
      </c>
      <c r="D14" s="106"/>
      <c r="E14" s="106" t="s">
        <v>16</v>
      </c>
      <c r="F14" s="106"/>
    </row>
    <row r="15" spans="1:7">
      <c r="A15" s="110"/>
      <c r="B15" s="110"/>
      <c r="C15" s="111"/>
      <c r="D15" s="106"/>
      <c r="E15" s="106"/>
      <c r="F15" s="106"/>
    </row>
    <row r="16" spans="1:7">
      <c r="A16" s="110"/>
      <c r="B16" s="110"/>
      <c r="C16" s="181">
        <v>23914</v>
      </c>
      <c r="D16" s="182"/>
      <c r="E16" s="147" t="s">
        <v>131</v>
      </c>
      <c r="F16" s="147"/>
    </row>
    <row r="17" spans="1:46" ht="15" customHeight="1">
      <c r="A17" s="110"/>
      <c r="B17" s="110"/>
      <c r="C17" s="26"/>
      <c r="D17" s="26"/>
      <c r="E17" s="27"/>
      <c r="F17" s="28"/>
    </row>
    <row r="18" spans="1:46" ht="15" customHeight="1">
      <c r="A18" s="110"/>
      <c r="B18" s="110"/>
      <c r="C18" s="111" t="s">
        <v>18</v>
      </c>
      <c r="D18" s="106"/>
      <c r="E18" s="106" t="s">
        <v>16</v>
      </c>
      <c r="F18" s="106"/>
    </row>
    <row r="19" spans="1:46" ht="15" customHeight="1">
      <c r="A19" s="110"/>
      <c r="B19" s="110"/>
      <c r="C19" s="111"/>
      <c r="D19" s="106"/>
      <c r="E19" s="106"/>
      <c r="F19" s="106"/>
    </row>
    <row r="20" spans="1:46" ht="15" customHeight="1">
      <c r="A20" s="110"/>
      <c r="B20" s="110"/>
      <c r="C20" s="145">
        <v>25517</v>
      </c>
      <c r="D20" s="183"/>
      <c r="E20" s="147" t="s">
        <v>131</v>
      </c>
      <c r="F20" s="147"/>
    </row>
    <row r="21" spans="1:46" ht="4.5" customHeight="1"/>
    <row r="22" spans="1:46" ht="15" customHeight="1">
      <c r="A22" s="115" t="s">
        <v>19</v>
      </c>
      <c r="B22" s="115"/>
      <c r="C22" s="115"/>
      <c r="D22" s="115"/>
      <c r="E22" s="115"/>
      <c r="F22" s="115"/>
    </row>
    <row r="23" spans="1:46" ht="64.5" customHeight="1">
      <c r="A23" s="148" t="s">
        <v>20</v>
      </c>
      <c r="B23" s="148"/>
      <c r="C23" s="149" t="s">
        <v>141</v>
      </c>
      <c r="D23" s="150"/>
      <c r="E23" s="150"/>
      <c r="F23" s="150"/>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48" t="s">
        <v>22</v>
      </c>
      <c r="B24" s="148"/>
      <c r="C24" s="180" t="s">
        <v>133</v>
      </c>
      <c r="D24" s="180"/>
      <c r="E24" s="180"/>
      <c r="F24" s="180"/>
    </row>
    <row r="25" spans="1:46" ht="15" customHeight="1">
      <c r="A25" s="148" t="s">
        <v>24</v>
      </c>
      <c r="B25" s="148"/>
      <c r="C25" s="150" t="s">
        <v>25</v>
      </c>
      <c r="D25" s="150"/>
      <c r="E25" s="150"/>
      <c r="F25" s="150"/>
    </row>
    <row r="26" spans="1:46" ht="15" customHeight="1">
      <c r="A26" s="148" t="s">
        <v>26</v>
      </c>
      <c r="B26" s="148"/>
      <c r="C26" s="150" t="s">
        <v>65</v>
      </c>
      <c r="D26" s="150"/>
      <c r="E26" s="150"/>
      <c r="F26" s="150"/>
    </row>
    <row r="27" spans="1:46" ht="15" customHeight="1">
      <c r="A27" s="151" t="s">
        <v>28</v>
      </c>
      <c r="B27" s="152"/>
      <c r="C27" s="150" t="s">
        <v>134</v>
      </c>
      <c r="D27" s="150"/>
      <c r="E27" s="150"/>
      <c r="F27" s="150"/>
    </row>
    <row r="28" spans="1:46" ht="15" customHeight="1">
      <c r="A28" s="148" t="s">
        <v>30</v>
      </c>
      <c r="B28" s="148"/>
      <c r="C28" s="150" t="s">
        <v>135</v>
      </c>
      <c r="D28" s="150"/>
      <c r="E28" s="150"/>
      <c r="F28" s="150"/>
    </row>
    <row r="29" spans="1:46" ht="6" customHeight="1">
      <c r="A29" s="29"/>
      <c r="B29" s="29"/>
      <c r="C29" s="26"/>
      <c r="D29" s="26"/>
      <c r="E29" s="26"/>
      <c r="F29" s="26"/>
    </row>
    <row r="30" spans="1:46" ht="15" customHeight="1">
      <c r="A30" s="124" t="s">
        <v>32</v>
      </c>
      <c r="B30" s="124"/>
      <c r="C30" s="124"/>
      <c r="D30" s="124"/>
      <c r="E30" s="124"/>
      <c r="F30" s="124"/>
    </row>
    <row r="31" spans="1:46" ht="15" customHeight="1">
      <c r="A31" s="30" t="s">
        <v>33</v>
      </c>
      <c r="B31" s="125" t="s">
        <v>142</v>
      </c>
      <c r="C31" s="125"/>
      <c r="D31" s="125"/>
      <c r="E31" s="125"/>
      <c r="F31" s="125"/>
    </row>
    <row r="32" spans="1:46" ht="15" customHeight="1">
      <c r="A32" s="30" t="s">
        <v>35</v>
      </c>
      <c r="B32" s="125" t="s">
        <v>137</v>
      </c>
      <c r="C32" s="125"/>
      <c r="D32" s="125"/>
      <c r="E32" s="125"/>
      <c r="F32" s="125"/>
    </row>
    <row r="34" spans="1:6" ht="15.75">
      <c r="A34" s="115" t="s">
        <v>37</v>
      </c>
      <c r="B34" s="115"/>
      <c r="C34" s="115"/>
      <c r="D34" s="115"/>
      <c r="E34" s="115"/>
      <c r="F34" s="115"/>
    </row>
    <row r="35" spans="1:6" ht="15.75">
      <c r="A35" s="126"/>
      <c r="B35" s="126"/>
      <c r="C35" s="126"/>
      <c r="D35" s="126"/>
      <c r="E35" s="126"/>
      <c r="F35" s="126"/>
    </row>
    <row r="36" spans="1:6" ht="15.75">
      <c r="A36" s="127" t="s">
        <v>38</v>
      </c>
      <c r="B36" s="127" t="s">
        <v>39</v>
      </c>
      <c r="C36" s="127"/>
      <c r="D36" s="127"/>
      <c r="E36" s="127"/>
      <c r="F36" s="107" t="s">
        <v>40</v>
      </c>
    </row>
    <row r="37" spans="1:6" ht="15.75">
      <c r="A37" s="127"/>
      <c r="B37" s="31" t="s">
        <v>41</v>
      </c>
      <c r="C37" s="31" t="s">
        <v>42</v>
      </c>
      <c r="D37" s="31" t="s">
        <v>43</v>
      </c>
      <c r="E37" s="32" t="s">
        <v>44</v>
      </c>
      <c r="F37" s="128"/>
    </row>
    <row r="38" spans="1:6" ht="15.75">
      <c r="A38" s="33" t="s">
        <v>45</v>
      </c>
      <c r="B38" s="35">
        <v>23238</v>
      </c>
      <c r="C38" s="35">
        <v>23238</v>
      </c>
      <c r="D38" s="35">
        <v>23139</v>
      </c>
      <c r="E38" s="35">
        <v>23238</v>
      </c>
      <c r="F38" s="36" t="s">
        <v>131</v>
      </c>
    </row>
    <row r="39" spans="1:6" ht="15.75">
      <c r="A39" s="33" t="s">
        <v>47</v>
      </c>
      <c r="B39" s="34">
        <v>25517</v>
      </c>
      <c r="C39" s="34">
        <v>25517</v>
      </c>
      <c r="D39" s="34">
        <v>25517</v>
      </c>
      <c r="E39" s="34">
        <v>25517</v>
      </c>
      <c r="F39" s="36" t="s">
        <v>131</v>
      </c>
    </row>
    <row r="40" spans="1:6" ht="15.75">
      <c r="A40" s="37" t="s">
        <v>18</v>
      </c>
      <c r="B40" s="44">
        <v>0.8</v>
      </c>
      <c r="C40" s="44">
        <v>0.8</v>
      </c>
      <c r="D40" s="44">
        <v>0.8</v>
      </c>
      <c r="E40" s="44">
        <v>0.8</v>
      </c>
      <c r="F40" s="36" t="s">
        <v>50</v>
      </c>
    </row>
    <row r="41" spans="1:6" ht="15.75">
      <c r="A41" s="39" t="s">
        <v>15</v>
      </c>
      <c r="B41" s="44">
        <v>0.93717913547830856</v>
      </c>
      <c r="C41" s="44">
        <v>0.93717913547830856</v>
      </c>
      <c r="D41" s="44">
        <v>0.93717913547830856</v>
      </c>
      <c r="E41" s="44">
        <v>0.93717913547830856</v>
      </c>
      <c r="F41" s="36" t="s">
        <v>50</v>
      </c>
    </row>
    <row r="42" spans="1:6" ht="30">
      <c r="A42" s="40" t="s">
        <v>99</v>
      </c>
      <c r="B42" s="44">
        <f>B38/B39</f>
        <v>0.91068699298506883</v>
      </c>
      <c r="C42" s="44">
        <f t="shared" ref="C42:E42" si="0">C38/C39</f>
        <v>0.91068699298506883</v>
      </c>
      <c r="D42" s="44">
        <f t="shared" si="0"/>
        <v>0.9068072265548458</v>
      </c>
      <c r="E42" s="44">
        <f t="shared" si="0"/>
        <v>0.91068699298506883</v>
      </c>
      <c r="F42" s="36" t="s">
        <v>50</v>
      </c>
    </row>
    <row r="44" spans="1:6">
      <c r="C44" s="110" t="s">
        <v>51</v>
      </c>
      <c r="D44" s="110"/>
      <c r="E44" s="129">
        <f>E42</f>
        <v>0.91068699298506883</v>
      </c>
    </row>
    <row r="45" spans="1:6">
      <c r="C45" s="110"/>
      <c r="D45" s="110"/>
      <c r="E45" s="130"/>
    </row>
    <row r="47" spans="1:6">
      <c r="A47" s="132" t="s">
        <v>53</v>
      </c>
      <c r="B47" s="132"/>
      <c r="C47" s="132"/>
      <c r="D47" s="132" t="s">
        <v>54</v>
      </c>
      <c r="E47" s="132"/>
      <c r="F47" s="132"/>
    </row>
    <row r="48" spans="1:6">
      <c r="A48" s="132"/>
      <c r="B48" s="132"/>
      <c r="C48" s="132"/>
      <c r="D48" s="132"/>
      <c r="E48" s="132"/>
      <c r="F48" s="132"/>
    </row>
    <row r="49" spans="1:6">
      <c r="A49" s="184" t="s">
        <v>143</v>
      </c>
      <c r="B49" s="185"/>
      <c r="C49" s="185"/>
      <c r="D49" s="184" t="s">
        <v>144</v>
      </c>
      <c r="E49" s="185"/>
      <c r="F49" s="185"/>
    </row>
    <row r="50" spans="1:6">
      <c r="A50" s="185"/>
      <c r="B50" s="185"/>
      <c r="C50" s="185"/>
      <c r="D50" s="185"/>
      <c r="E50" s="185"/>
      <c r="F50" s="185"/>
    </row>
    <row r="51" spans="1:6">
      <c r="A51" s="185"/>
      <c r="B51" s="185"/>
      <c r="C51" s="185"/>
      <c r="D51" s="185"/>
      <c r="E51" s="185"/>
      <c r="F51" s="185"/>
    </row>
    <row r="52" spans="1:6">
      <c r="A52" s="134"/>
      <c r="B52" s="134"/>
      <c r="C52" s="134"/>
      <c r="D52" s="134"/>
      <c r="E52" s="134"/>
      <c r="F52" s="134"/>
    </row>
    <row r="53" spans="1:6">
      <c r="A53" s="131" t="s">
        <v>57</v>
      </c>
      <c r="B53" s="103"/>
      <c r="C53" s="103"/>
    </row>
    <row r="54" spans="1:6">
      <c r="A54" s="131"/>
      <c r="B54" s="103"/>
      <c r="C54" s="103"/>
    </row>
    <row r="55" spans="1:6">
      <c r="A55" s="131"/>
      <c r="B55" s="103"/>
      <c r="C55" s="103"/>
    </row>
    <row r="56" spans="1:6">
      <c r="A56" s="131"/>
      <c r="B56" s="103"/>
      <c r="C56" s="103"/>
    </row>
    <row r="57" spans="1:6">
      <c r="A57" s="131"/>
      <c r="B57" s="103"/>
      <c r="C57" s="103"/>
    </row>
    <row r="58" spans="1:6">
      <c r="A58" s="131"/>
      <c r="B58" s="103"/>
      <c r="C58" s="103"/>
    </row>
  </sheetData>
  <mergeCells count="54">
    <mergeCell ref="A53:A58"/>
    <mergeCell ref="B53:C58"/>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4:B5"/>
    <mergeCell ref="C4:C5"/>
    <mergeCell ref="E4:E5"/>
    <mergeCell ref="F4:F5"/>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T58"/>
  <sheetViews>
    <sheetView workbookViewId="0">
      <selection activeCell="A2" sqref="A2:F58"/>
    </sheetView>
  </sheetViews>
  <sheetFormatPr baseColWidth="10" defaultRowHeight="15"/>
  <cols>
    <col min="1" max="2" width="20.7109375" customWidth="1"/>
    <col min="3" max="3" width="21.85546875" customWidth="1"/>
    <col min="4" max="6" width="20.7109375" customWidth="1"/>
    <col min="9" max="13" width="0" hidden="1" customWidth="1"/>
  </cols>
  <sheetData>
    <row r="1" spans="1:7" ht="21">
      <c r="A1" s="97"/>
      <c r="B1" s="97"/>
      <c r="C1" s="97"/>
      <c r="D1" s="97"/>
      <c r="E1" s="97"/>
      <c r="F1" s="97"/>
      <c r="G1" s="1"/>
    </row>
    <row r="2" spans="1:7" ht="18.75">
      <c r="A2" s="98" t="s">
        <v>126</v>
      </c>
      <c r="B2" s="98"/>
      <c r="C2" s="98"/>
      <c r="D2" s="98"/>
      <c r="E2" s="98"/>
      <c r="F2" s="98"/>
    </row>
    <row r="4" spans="1:7">
      <c r="A4" s="99" t="s">
        <v>3</v>
      </c>
      <c r="B4" s="99"/>
      <c r="C4" s="171" t="s">
        <v>127</v>
      </c>
      <c r="E4" s="101" t="s">
        <v>5</v>
      </c>
      <c r="F4" s="172">
        <v>43655</v>
      </c>
    </row>
    <row r="5" spans="1:7">
      <c r="A5" s="99"/>
      <c r="B5" s="99"/>
      <c r="C5" s="171"/>
      <c r="E5" s="101"/>
      <c r="F5" s="173"/>
    </row>
    <row r="7" spans="1:7">
      <c r="A7" s="99" t="s">
        <v>6</v>
      </c>
      <c r="B7" s="99"/>
      <c r="C7" s="174" t="s">
        <v>128</v>
      </c>
      <c r="D7" s="175"/>
      <c r="E7" s="175"/>
      <c r="F7" s="175"/>
    </row>
    <row r="8" spans="1:7">
      <c r="A8" s="99"/>
      <c r="B8" s="99"/>
      <c r="C8" s="175"/>
      <c r="D8" s="175"/>
      <c r="E8" s="175"/>
      <c r="F8" s="175"/>
    </row>
    <row r="10" spans="1:7">
      <c r="A10" s="106" t="s">
        <v>8</v>
      </c>
      <c r="B10" s="106"/>
      <c r="C10" s="106" t="s">
        <v>9</v>
      </c>
      <c r="D10" s="106"/>
      <c r="E10" s="106" t="s">
        <v>10</v>
      </c>
      <c r="F10" s="107" t="s">
        <v>11</v>
      </c>
    </row>
    <row r="11" spans="1:7">
      <c r="A11" s="106"/>
      <c r="B11" s="106"/>
      <c r="C11" s="106"/>
      <c r="D11" s="106"/>
      <c r="E11" s="106"/>
      <c r="F11" s="108"/>
    </row>
    <row r="12" spans="1:7" ht="35.1" customHeight="1">
      <c r="A12" s="109" t="s">
        <v>145</v>
      </c>
      <c r="B12" s="109"/>
      <c r="C12" s="109" t="s">
        <v>130</v>
      </c>
      <c r="D12" s="109"/>
      <c r="E12" s="43">
        <v>1</v>
      </c>
      <c r="F12" s="43">
        <v>0.8</v>
      </c>
    </row>
    <row r="13" spans="1:7">
      <c r="A13" s="26"/>
      <c r="B13" s="26"/>
      <c r="C13" s="26"/>
      <c r="D13" s="26"/>
      <c r="E13" s="27"/>
      <c r="F13" s="28"/>
    </row>
    <row r="14" spans="1:7">
      <c r="A14" s="110" t="s">
        <v>14</v>
      </c>
      <c r="B14" s="110"/>
      <c r="C14" s="111" t="s">
        <v>15</v>
      </c>
      <c r="D14" s="106"/>
      <c r="E14" s="106" t="s">
        <v>16</v>
      </c>
      <c r="F14" s="106"/>
    </row>
    <row r="15" spans="1:7">
      <c r="A15" s="110"/>
      <c r="B15" s="110"/>
      <c r="C15" s="111"/>
      <c r="D15" s="106"/>
      <c r="E15" s="106"/>
      <c r="F15" s="106"/>
    </row>
    <row r="16" spans="1:7">
      <c r="A16" s="110"/>
      <c r="B16" s="110"/>
      <c r="C16" s="181">
        <v>5402</v>
      </c>
      <c r="D16" s="182"/>
      <c r="E16" s="147" t="s">
        <v>131</v>
      </c>
      <c r="F16" s="147"/>
    </row>
    <row r="17" spans="1:46" ht="15" customHeight="1">
      <c r="A17" s="110"/>
      <c r="B17" s="110"/>
      <c r="C17" s="26"/>
      <c r="D17" s="26"/>
      <c r="E17" s="27"/>
      <c r="F17" s="28"/>
    </row>
    <row r="18" spans="1:46" ht="15" customHeight="1">
      <c r="A18" s="110"/>
      <c r="B18" s="110"/>
      <c r="C18" s="111" t="s">
        <v>18</v>
      </c>
      <c r="D18" s="106"/>
      <c r="E18" s="106" t="s">
        <v>16</v>
      </c>
      <c r="F18" s="106"/>
    </row>
    <row r="19" spans="1:46" ht="15" customHeight="1">
      <c r="A19" s="110"/>
      <c r="B19" s="110"/>
      <c r="C19" s="111"/>
      <c r="D19" s="106"/>
      <c r="E19" s="106"/>
      <c r="F19" s="106"/>
    </row>
    <row r="20" spans="1:46" ht="15" customHeight="1">
      <c r="A20" s="110"/>
      <c r="B20" s="110"/>
      <c r="C20" s="145">
        <v>5090</v>
      </c>
      <c r="D20" s="183"/>
      <c r="E20" s="147" t="s">
        <v>131</v>
      </c>
      <c r="F20" s="147"/>
    </row>
    <row r="21" spans="1:46" ht="4.5" customHeight="1"/>
    <row r="22" spans="1:46" ht="15" customHeight="1">
      <c r="A22" s="115" t="s">
        <v>19</v>
      </c>
      <c r="B22" s="115"/>
      <c r="C22" s="115"/>
      <c r="D22" s="115"/>
      <c r="E22" s="115"/>
      <c r="F22" s="115"/>
    </row>
    <row r="23" spans="1:46" ht="64.5" customHeight="1">
      <c r="A23" s="148" t="s">
        <v>20</v>
      </c>
      <c r="B23" s="148"/>
      <c r="C23" s="149" t="s">
        <v>146</v>
      </c>
      <c r="D23" s="150"/>
      <c r="E23" s="150"/>
      <c r="F23" s="150"/>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48" t="s">
        <v>22</v>
      </c>
      <c r="B24" s="148"/>
      <c r="C24" s="180" t="s">
        <v>133</v>
      </c>
      <c r="D24" s="180"/>
      <c r="E24" s="180"/>
      <c r="F24" s="180"/>
    </row>
    <row r="25" spans="1:46" ht="15" customHeight="1">
      <c r="A25" s="148" t="s">
        <v>24</v>
      </c>
      <c r="B25" s="148"/>
      <c r="C25" s="150" t="s">
        <v>25</v>
      </c>
      <c r="D25" s="150"/>
      <c r="E25" s="150"/>
      <c r="F25" s="150"/>
    </row>
    <row r="26" spans="1:46" ht="15" customHeight="1">
      <c r="A26" s="148" t="s">
        <v>26</v>
      </c>
      <c r="B26" s="148"/>
      <c r="C26" s="150" t="s">
        <v>65</v>
      </c>
      <c r="D26" s="150"/>
      <c r="E26" s="150"/>
      <c r="F26" s="150"/>
    </row>
    <row r="27" spans="1:46" ht="15" customHeight="1">
      <c r="A27" s="151" t="s">
        <v>28</v>
      </c>
      <c r="B27" s="152"/>
      <c r="C27" s="150" t="s">
        <v>66</v>
      </c>
      <c r="D27" s="150"/>
      <c r="E27" s="150"/>
      <c r="F27" s="150"/>
    </row>
    <row r="28" spans="1:46" ht="15" customHeight="1">
      <c r="A28" s="148" t="s">
        <v>30</v>
      </c>
      <c r="B28" s="148"/>
      <c r="C28" s="150" t="s">
        <v>31</v>
      </c>
      <c r="D28" s="150"/>
      <c r="E28" s="150"/>
      <c r="F28" s="150"/>
    </row>
    <row r="29" spans="1:46" ht="6" customHeight="1">
      <c r="A29" s="29"/>
      <c r="B29" s="29"/>
      <c r="C29" s="26"/>
      <c r="D29" s="26"/>
      <c r="E29" s="26"/>
      <c r="F29" s="26"/>
    </row>
    <row r="30" spans="1:46" ht="15" customHeight="1">
      <c r="A30" s="124" t="s">
        <v>32</v>
      </c>
      <c r="B30" s="124"/>
      <c r="C30" s="124"/>
      <c r="D30" s="124"/>
      <c r="E30" s="124"/>
      <c r="F30" s="124"/>
    </row>
    <row r="31" spans="1:46" ht="15" customHeight="1">
      <c r="A31" s="30" t="s">
        <v>33</v>
      </c>
      <c r="B31" s="125" t="s">
        <v>147</v>
      </c>
      <c r="C31" s="125"/>
      <c r="D31" s="125"/>
      <c r="E31" s="125"/>
      <c r="F31" s="125"/>
    </row>
    <row r="32" spans="1:46" ht="15" customHeight="1">
      <c r="A32" s="30" t="s">
        <v>35</v>
      </c>
      <c r="B32" s="125" t="s">
        <v>137</v>
      </c>
      <c r="C32" s="125"/>
      <c r="D32" s="125"/>
      <c r="E32" s="125"/>
      <c r="F32" s="125"/>
    </row>
    <row r="34" spans="1:13" ht="15.75">
      <c r="A34" s="115" t="s">
        <v>37</v>
      </c>
      <c r="B34" s="115"/>
      <c r="C34" s="115"/>
      <c r="D34" s="115"/>
      <c r="E34" s="115"/>
      <c r="F34" s="115"/>
    </row>
    <row r="35" spans="1:13" ht="15.75">
      <c r="A35" s="126"/>
      <c r="B35" s="126"/>
      <c r="C35" s="126"/>
      <c r="D35" s="126"/>
      <c r="E35" s="126"/>
      <c r="F35" s="126"/>
    </row>
    <row r="36" spans="1:13" ht="15.75">
      <c r="A36" s="127" t="s">
        <v>38</v>
      </c>
      <c r="B36" s="127" t="s">
        <v>39</v>
      </c>
      <c r="C36" s="127"/>
      <c r="D36" s="127"/>
      <c r="E36" s="127"/>
      <c r="F36" s="107" t="s">
        <v>40</v>
      </c>
    </row>
    <row r="37" spans="1:13" ht="15.75">
      <c r="A37" s="127"/>
      <c r="B37" s="31" t="s">
        <v>41</v>
      </c>
      <c r="C37" s="31" t="s">
        <v>42</v>
      </c>
      <c r="D37" s="31" t="s">
        <v>43</v>
      </c>
      <c r="E37" s="32" t="s">
        <v>44</v>
      </c>
      <c r="F37" s="128"/>
      <c r="J37" t="s">
        <v>148</v>
      </c>
      <c r="K37" s="45">
        <v>43586</v>
      </c>
    </row>
    <row r="38" spans="1:13" ht="15.75">
      <c r="A38" s="33" t="s">
        <v>45</v>
      </c>
      <c r="B38" s="35">
        <v>3419</v>
      </c>
      <c r="C38" s="35">
        <v>3620</v>
      </c>
      <c r="D38" s="35">
        <v>3921</v>
      </c>
      <c r="E38" s="35">
        <v>3921</v>
      </c>
      <c r="F38" s="36" t="s">
        <v>131</v>
      </c>
      <c r="I38" t="s">
        <v>149</v>
      </c>
      <c r="J38">
        <v>303</v>
      </c>
      <c r="K38">
        <v>2958</v>
      </c>
      <c r="L38">
        <f>+J38+K38</f>
        <v>3261</v>
      </c>
    </row>
    <row r="39" spans="1:13" ht="15.75">
      <c r="A39" s="33" t="s">
        <v>47</v>
      </c>
      <c r="B39" s="34">
        <v>5090</v>
      </c>
      <c r="C39" s="34">
        <v>5090</v>
      </c>
      <c r="D39" s="34">
        <v>5090</v>
      </c>
      <c r="E39" s="34">
        <v>5090</v>
      </c>
      <c r="F39" s="36" t="s">
        <v>131</v>
      </c>
      <c r="I39" t="s">
        <v>150</v>
      </c>
      <c r="J39">
        <v>0</v>
      </c>
      <c r="K39">
        <v>158</v>
      </c>
      <c r="L39">
        <f t="shared" ref="L39:L41" si="0">+J39+K39</f>
        <v>158</v>
      </c>
      <c r="M39">
        <f>+L38+L39</f>
        <v>3419</v>
      </c>
    </row>
    <row r="40" spans="1:13" ht="15.75">
      <c r="A40" s="37" t="s">
        <v>18</v>
      </c>
      <c r="B40" s="44">
        <v>0.8</v>
      </c>
      <c r="C40" s="44">
        <v>0.8</v>
      </c>
      <c r="D40" s="44">
        <v>0.8</v>
      </c>
      <c r="E40" s="44">
        <v>0.8</v>
      </c>
      <c r="F40" s="36" t="s">
        <v>50</v>
      </c>
      <c r="I40" t="s">
        <v>151</v>
      </c>
      <c r="J40">
        <v>12</v>
      </c>
      <c r="K40">
        <v>189</v>
      </c>
      <c r="L40">
        <f t="shared" si="0"/>
        <v>201</v>
      </c>
      <c r="M40">
        <f>+M39+L40</f>
        <v>3620</v>
      </c>
    </row>
    <row r="41" spans="1:13" ht="15.75">
      <c r="A41" s="39" t="s">
        <v>15</v>
      </c>
      <c r="B41" s="44">
        <v>1</v>
      </c>
      <c r="C41" s="44">
        <v>1</v>
      </c>
      <c r="D41" s="44">
        <v>1</v>
      </c>
      <c r="E41" s="44">
        <v>1</v>
      </c>
      <c r="F41" s="36" t="s">
        <v>50</v>
      </c>
      <c r="I41" t="s">
        <v>152</v>
      </c>
      <c r="J41">
        <v>15</v>
      </c>
      <c r="K41">
        <v>286</v>
      </c>
      <c r="L41">
        <f t="shared" si="0"/>
        <v>301</v>
      </c>
      <c r="M41">
        <f>+M40+L41</f>
        <v>3921</v>
      </c>
    </row>
    <row r="42" spans="1:13" ht="30">
      <c r="A42" s="40" t="s">
        <v>99</v>
      </c>
      <c r="B42" s="44">
        <f>B38/B39</f>
        <v>0.67170923379174852</v>
      </c>
      <c r="C42" s="44">
        <f t="shared" ref="C42:E42" si="1">C38/C39</f>
        <v>0.71119842829076618</v>
      </c>
      <c r="D42" s="44">
        <f t="shared" si="1"/>
        <v>0.7703339882121808</v>
      </c>
      <c r="E42" s="44">
        <f t="shared" si="1"/>
        <v>0.7703339882121808</v>
      </c>
      <c r="F42" s="36" t="s">
        <v>50</v>
      </c>
    </row>
    <row r="44" spans="1:13">
      <c r="C44" s="110" t="s">
        <v>51</v>
      </c>
      <c r="D44" s="110"/>
      <c r="E44" s="129">
        <f>E42</f>
        <v>0.7703339882121808</v>
      </c>
    </row>
    <row r="45" spans="1:13">
      <c r="C45" s="110"/>
      <c r="D45" s="110"/>
      <c r="E45" s="130"/>
    </row>
    <row r="47" spans="1:13">
      <c r="A47" s="132" t="s">
        <v>53</v>
      </c>
      <c r="B47" s="132"/>
      <c r="C47" s="132"/>
      <c r="D47" s="132" t="s">
        <v>54</v>
      </c>
      <c r="E47" s="132"/>
      <c r="F47" s="132"/>
    </row>
    <row r="48" spans="1:13">
      <c r="A48" s="132"/>
      <c r="B48" s="132"/>
      <c r="C48" s="132"/>
      <c r="D48" s="132"/>
      <c r="E48" s="132"/>
      <c r="F48" s="132"/>
    </row>
    <row r="49" spans="1:6">
      <c r="A49" s="184" t="s">
        <v>153</v>
      </c>
      <c r="B49" s="185"/>
      <c r="C49" s="185"/>
      <c r="D49" s="184" t="s">
        <v>144</v>
      </c>
      <c r="E49" s="185"/>
      <c r="F49" s="185"/>
    </row>
    <row r="50" spans="1:6">
      <c r="A50" s="185"/>
      <c r="B50" s="185"/>
      <c r="C50" s="185"/>
      <c r="D50" s="185"/>
      <c r="E50" s="185"/>
      <c r="F50" s="185"/>
    </row>
    <row r="51" spans="1:6">
      <c r="A51" s="185"/>
      <c r="B51" s="185"/>
      <c r="C51" s="185"/>
      <c r="D51" s="185"/>
      <c r="E51" s="185"/>
      <c r="F51" s="185"/>
    </row>
    <row r="52" spans="1:6">
      <c r="A52" s="134"/>
      <c r="B52" s="134"/>
      <c r="C52" s="134"/>
      <c r="D52" s="134"/>
      <c r="E52" s="134"/>
      <c r="F52" s="134"/>
    </row>
    <row r="53" spans="1:6">
      <c r="A53" s="131" t="s">
        <v>57</v>
      </c>
      <c r="B53" s="103"/>
      <c r="C53" s="103"/>
    </row>
    <row r="54" spans="1:6">
      <c r="A54" s="131"/>
      <c r="B54" s="103"/>
      <c r="C54" s="103"/>
    </row>
    <row r="55" spans="1:6">
      <c r="A55" s="131"/>
      <c r="B55" s="103"/>
      <c r="C55" s="103"/>
    </row>
    <row r="56" spans="1:6">
      <c r="A56" s="131"/>
      <c r="B56" s="103"/>
      <c r="C56" s="103"/>
    </row>
    <row r="57" spans="1:6">
      <c r="A57" s="131"/>
      <c r="B57" s="103"/>
      <c r="C57" s="103"/>
    </row>
    <row r="58" spans="1:6">
      <c r="A58" s="131"/>
      <c r="B58" s="103"/>
      <c r="C58" s="103"/>
    </row>
  </sheetData>
  <mergeCells count="54">
    <mergeCell ref="A53:A58"/>
    <mergeCell ref="B53:C58"/>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4:B5"/>
    <mergeCell ref="C4:C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T58"/>
  <sheetViews>
    <sheetView workbookViewId="0">
      <selection activeCell="A2" sqref="A2:F58"/>
    </sheetView>
  </sheetViews>
  <sheetFormatPr baseColWidth="10" defaultRowHeight="15"/>
  <cols>
    <col min="1" max="2" width="20.7109375" customWidth="1"/>
    <col min="3" max="3" width="21.85546875" customWidth="1"/>
    <col min="4" max="6" width="20.7109375" customWidth="1"/>
  </cols>
  <sheetData>
    <row r="1" spans="1:7" ht="21">
      <c r="A1" s="97"/>
      <c r="B1" s="97"/>
      <c r="C1" s="97"/>
      <c r="D1" s="97"/>
      <c r="E1" s="97"/>
      <c r="F1" s="97"/>
      <c r="G1" s="1"/>
    </row>
    <row r="2" spans="1:7" ht="18.75">
      <c r="A2" s="98" t="s">
        <v>126</v>
      </c>
      <c r="B2" s="98"/>
      <c r="C2" s="98"/>
      <c r="D2" s="98"/>
      <c r="E2" s="98"/>
      <c r="F2" s="98"/>
    </row>
    <row r="4" spans="1:7">
      <c r="A4" s="99" t="s">
        <v>3</v>
      </c>
      <c r="B4" s="99"/>
      <c r="C4" s="171" t="s">
        <v>127</v>
      </c>
      <c r="E4" s="101" t="s">
        <v>5</v>
      </c>
      <c r="F4" s="172"/>
    </row>
    <row r="5" spans="1:7">
      <c r="A5" s="99"/>
      <c r="B5" s="99"/>
      <c r="C5" s="171"/>
      <c r="E5" s="101"/>
      <c r="F5" s="173"/>
    </row>
    <row r="7" spans="1:7">
      <c r="A7" s="99" t="s">
        <v>6</v>
      </c>
      <c r="B7" s="99"/>
      <c r="C7" s="174" t="s">
        <v>128</v>
      </c>
      <c r="D7" s="175"/>
      <c r="E7" s="175"/>
      <c r="F7" s="175"/>
    </row>
    <row r="8" spans="1:7">
      <c r="A8" s="99"/>
      <c r="B8" s="99"/>
      <c r="C8" s="175"/>
      <c r="D8" s="175"/>
      <c r="E8" s="175"/>
      <c r="F8" s="175"/>
    </row>
    <row r="10" spans="1:7">
      <c r="A10" s="106" t="s">
        <v>8</v>
      </c>
      <c r="B10" s="106"/>
      <c r="C10" s="106" t="s">
        <v>9</v>
      </c>
      <c r="D10" s="106"/>
      <c r="E10" s="106" t="s">
        <v>10</v>
      </c>
      <c r="F10" s="107" t="s">
        <v>11</v>
      </c>
    </row>
    <row r="11" spans="1:7">
      <c r="A11" s="106"/>
      <c r="B11" s="106"/>
      <c r="C11" s="106"/>
      <c r="D11" s="106"/>
      <c r="E11" s="106"/>
      <c r="F11" s="108"/>
    </row>
    <row r="12" spans="1:7" ht="35.1" customHeight="1">
      <c r="A12" s="109" t="s">
        <v>154</v>
      </c>
      <c r="B12" s="109"/>
      <c r="C12" s="109" t="s">
        <v>130</v>
      </c>
      <c r="D12" s="109"/>
      <c r="E12" s="43">
        <v>1</v>
      </c>
      <c r="F12" s="43">
        <v>1</v>
      </c>
    </row>
    <row r="13" spans="1:7">
      <c r="A13" s="26"/>
      <c r="B13" s="26"/>
      <c r="C13" s="26"/>
      <c r="D13" s="26"/>
      <c r="E13" s="27"/>
      <c r="F13" s="28"/>
    </row>
    <row r="14" spans="1:7">
      <c r="A14" s="110" t="s">
        <v>14</v>
      </c>
      <c r="B14" s="110"/>
      <c r="C14" s="111" t="s">
        <v>15</v>
      </c>
      <c r="D14" s="106"/>
      <c r="E14" s="106" t="s">
        <v>16</v>
      </c>
      <c r="F14" s="106"/>
    </row>
    <row r="15" spans="1:7">
      <c r="A15" s="110"/>
      <c r="B15" s="110"/>
      <c r="C15" s="111"/>
      <c r="D15" s="106"/>
      <c r="E15" s="106"/>
      <c r="F15" s="106"/>
    </row>
    <row r="16" spans="1:7">
      <c r="A16" s="110"/>
      <c r="B16" s="110"/>
      <c r="C16" s="181">
        <v>1018</v>
      </c>
      <c r="D16" s="182"/>
      <c r="E16" s="147" t="s">
        <v>131</v>
      </c>
      <c r="F16" s="147"/>
    </row>
    <row r="17" spans="1:46" ht="15" customHeight="1">
      <c r="A17" s="110"/>
      <c r="B17" s="110"/>
      <c r="C17" s="26"/>
      <c r="D17" s="26"/>
      <c r="E17" s="27"/>
      <c r="F17" s="28"/>
    </row>
    <row r="18" spans="1:46" ht="15" customHeight="1">
      <c r="A18" s="110"/>
      <c r="B18" s="110"/>
      <c r="C18" s="111" t="s">
        <v>18</v>
      </c>
      <c r="D18" s="106"/>
      <c r="E18" s="106" t="s">
        <v>16</v>
      </c>
      <c r="F18" s="106"/>
    </row>
    <row r="19" spans="1:46" ht="15" customHeight="1">
      <c r="A19" s="110"/>
      <c r="B19" s="110"/>
      <c r="C19" s="111"/>
      <c r="D19" s="106"/>
      <c r="E19" s="106"/>
      <c r="F19" s="106"/>
    </row>
    <row r="20" spans="1:46" ht="15" customHeight="1">
      <c r="A20" s="110"/>
      <c r="B20" s="110"/>
      <c r="C20" s="145">
        <v>1018</v>
      </c>
      <c r="D20" s="183"/>
      <c r="E20" s="147" t="s">
        <v>131</v>
      </c>
      <c r="F20" s="147"/>
    </row>
    <row r="21" spans="1:46" ht="4.5" customHeight="1"/>
    <row r="22" spans="1:46" ht="15" customHeight="1">
      <c r="A22" s="115" t="s">
        <v>19</v>
      </c>
      <c r="B22" s="115"/>
      <c r="C22" s="115"/>
      <c r="D22" s="115"/>
      <c r="E22" s="115"/>
      <c r="F22" s="115"/>
    </row>
    <row r="23" spans="1:46" ht="64.5" customHeight="1">
      <c r="A23" s="148" t="s">
        <v>20</v>
      </c>
      <c r="B23" s="148"/>
      <c r="C23" s="149" t="s">
        <v>141</v>
      </c>
      <c r="D23" s="150"/>
      <c r="E23" s="150"/>
      <c r="F23" s="150"/>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48" t="s">
        <v>22</v>
      </c>
      <c r="B24" s="148"/>
      <c r="C24" s="180" t="s">
        <v>133</v>
      </c>
      <c r="D24" s="180"/>
      <c r="E24" s="180"/>
      <c r="F24" s="180"/>
    </row>
    <row r="25" spans="1:46" ht="15" customHeight="1">
      <c r="A25" s="148" t="s">
        <v>24</v>
      </c>
      <c r="B25" s="148"/>
      <c r="C25" s="150" t="s">
        <v>25</v>
      </c>
      <c r="D25" s="150"/>
      <c r="E25" s="150"/>
      <c r="F25" s="150"/>
    </row>
    <row r="26" spans="1:46" ht="15" customHeight="1">
      <c r="A26" s="148" t="s">
        <v>26</v>
      </c>
      <c r="B26" s="148"/>
      <c r="C26" s="150" t="s">
        <v>65</v>
      </c>
      <c r="D26" s="150"/>
      <c r="E26" s="150"/>
      <c r="F26" s="150"/>
    </row>
    <row r="27" spans="1:46" ht="15" customHeight="1">
      <c r="A27" s="151" t="s">
        <v>28</v>
      </c>
      <c r="B27" s="152"/>
      <c r="C27" s="150" t="s">
        <v>134</v>
      </c>
      <c r="D27" s="150"/>
      <c r="E27" s="150"/>
      <c r="F27" s="150"/>
    </row>
    <row r="28" spans="1:46" ht="15" customHeight="1">
      <c r="A28" s="148" t="s">
        <v>30</v>
      </c>
      <c r="B28" s="148"/>
      <c r="C28" s="150" t="s">
        <v>135</v>
      </c>
      <c r="D28" s="150"/>
      <c r="E28" s="150"/>
      <c r="F28" s="150"/>
    </row>
    <row r="29" spans="1:46" ht="6" customHeight="1">
      <c r="A29" s="29"/>
      <c r="B29" s="29"/>
      <c r="C29" s="26"/>
      <c r="D29" s="26"/>
      <c r="E29" s="26"/>
      <c r="F29" s="26"/>
    </row>
    <row r="30" spans="1:46" ht="15" customHeight="1">
      <c r="A30" s="124" t="s">
        <v>32</v>
      </c>
      <c r="B30" s="124"/>
      <c r="C30" s="124"/>
      <c r="D30" s="124"/>
      <c r="E30" s="124"/>
      <c r="F30" s="124"/>
    </row>
    <row r="31" spans="1:46" ht="15" customHeight="1">
      <c r="A31" s="30" t="s">
        <v>33</v>
      </c>
      <c r="B31" s="125" t="s">
        <v>142</v>
      </c>
      <c r="C31" s="125"/>
      <c r="D31" s="125"/>
      <c r="E31" s="125"/>
      <c r="F31" s="125"/>
    </row>
    <row r="32" spans="1:46" ht="15" customHeight="1">
      <c r="A32" s="30" t="s">
        <v>35</v>
      </c>
      <c r="B32" s="125" t="s">
        <v>137</v>
      </c>
      <c r="C32" s="125"/>
      <c r="D32" s="125"/>
      <c r="E32" s="125"/>
      <c r="F32" s="125"/>
    </row>
    <row r="34" spans="1:6" ht="15.75">
      <c r="A34" s="115" t="s">
        <v>37</v>
      </c>
      <c r="B34" s="115"/>
      <c r="C34" s="115"/>
      <c r="D34" s="115"/>
      <c r="E34" s="115"/>
      <c r="F34" s="115"/>
    </row>
    <row r="35" spans="1:6" ht="15.75">
      <c r="A35" s="126"/>
      <c r="B35" s="126"/>
      <c r="C35" s="126"/>
      <c r="D35" s="126"/>
      <c r="E35" s="126"/>
      <c r="F35" s="126"/>
    </row>
    <row r="36" spans="1:6" ht="15.75">
      <c r="A36" s="127" t="s">
        <v>38</v>
      </c>
      <c r="B36" s="127" t="s">
        <v>39</v>
      </c>
      <c r="C36" s="127"/>
      <c r="D36" s="127"/>
      <c r="E36" s="127"/>
      <c r="F36" s="107" t="s">
        <v>40</v>
      </c>
    </row>
    <row r="37" spans="1:6" ht="15.75">
      <c r="A37" s="127"/>
      <c r="B37" s="31" t="s">
        <v>41</v>
      </c>
      <c r="C37" s="31" t="s">
        <v>42</v>
      </c>
      <c r="D37" s="31" t="s">
        <v>43</v>
      </c>
      <c r="E37" s="32" t="s">
        <v>44</v>
      </c>
      <c r="F37" s="128"/>
    </row>
    <row r="38" spans="1:6" ht="15.75">
      <c r="A38" s="33" t="s">
        <v>45</v>
      </c>
      <c r="B38" s="35">
        <v>1018</v>
      </c>
      <c r="C38" s="35">
        <v>1018</v>
      </c>
      <c r="D38" s="35">
        <v>1018</v>
      </c>
      <c r="E38" s="35">
        <v>1018</v>
      </c>
      <c r="F38" s="36" t="s">
        <v>131</v>
      </c>
    </row>
    <row r="39" spans="1:6" ht="15.75">
      <c r="A39" s="33" t="s">
        <v>47</v>
      </c>
      <c r="B39" s="34">
        <v>1018</v>
      </c>
      <c r="C39" s="34">
        <v>1018</v>
      </c>
      <c r="D39" s="34">
        <v>1018</v>
      </c>
      <c r="E39" s="34">
        <v>1018</v>
      </c>
      <c r="F39" s="36" t="s">
        <v>131</v>
      </c>
    </row>
    <row r="40" spans="1:6" ht="15.75">
      <c r="A40" s="37" t="s">
        <v>18</v>
      </c>
      <c r="B40" s="44">
        <v>1</v>
      </c>
      <c r="C40" s="44">
        <v>1</v>
      </c>
      <c r="D40" s="44">
        <v>1</v>
      </c>
      <c r="E40" s="44">
        <v>1</v>
      </c>
      <c r="F40" s="36" t="s">
        <v>50</v>
      </c>
    </row>
    <row r="41" spans="1:6" ht="15.75">
      <c r="A41" s="39" t="s">
        <v>15</v>
      </c>
      <c r="B41" s="44">
        <v>1</v>
      </c>
      <c r="C41" s="44">
        <v>1</v>
      </c>
      <c r="D41" s="44">
        <v>1</v>
      </c>
      <c r="E41" s="44">
        <v>1</v>
      </c>
      <c r="F41" s="36" t="s">
        <v>50</v>
      </c>
    </row>
    <row r="42" spans="1:6" ht="30">
      <c r="A42" s="40" t="s">
        <v>99</v>
      </c>
      <c r="B42" s="44">
        <f>B38/B39</f>
        <v>1</v>
      </c>
      <c r="C42" s="44">
        <f t="shared" ref="C42:E42" si="0">C38/C39</f>
        <v>1</v>
      </c>
      <c r="D42" s="44">
        <f t="shared" si="0"/>
        <v>1</v>
      </c>
      <c r="E42" s="44">
        <f t="shared" si="0"/>
        <v>1</v>
      </c>
      <c r="F42" s="36" t="s">
        <v>50</v>
      </c>
    </row>
    <row r="44" spans="1:6">
      <c r="C44" s="110" t="s">
        <v>51</v>
      </c>
      <c r="D44" s="110"/>
      <c r="E44" s="129">
        <f>E42</f>
        <v>1</v>
      </c>
    </row>
    <row r="45" spans="1:6">
      <c r="C45" s="110"/>
      <c r="D45" s="110"/>
      <c r="E45" s="130"/>
    </row>
    <row r="47" spans="1:6">
      <c r="A47" s="132" t="s">
        <v>53</v>
      </c>
      <c r="B47" s="132"/>
      <c r="C47" s="132"/>
      <c r="D47" s="132" t="s">
        <v>54</v>
      </c>
      <c r="E47" s="132"/>
      <c r="F47" s="132"/>
    </row>
    <row r="48" spans="1:6">
      <c r="A48" s="132"/>
      <c r="B48" s="132"/>
      <c r="C48" s="132"/>
      <c r="D48" s="132"/>
      <c r="E48" s="132"/>
      <c r="F48" s="132"/>
    </row>
    <row r="49" spans="1:6">
      <c r="A49" s="184" t="s">
        <v>143</v>
      </c>
      <c r="B49" s="185"/>
      <c r="C49" s="185"/>
      <c r="D49" s="184" t="s">
        <v>144</v>
      </c>
      <c r="E49" s="185"/>
      <c r="F49" s="185"/>
    </row>
    <row r="50" spans="1:6">
      <c r="A50" s="185"/>
      <c r="B50" s="185"/>
      <c r="C50" s="185"/>
      <c r="D50" s="185"/>
      <c r="E50" s="185"/>
      <c r="F50" s="185"/>
    </row>
    <row r="51" spans="1:6">
      <c r="A51" s="185"/>
      <c r="B51" s="185"/>
      <c r="C51" s="185"/>
      <c r="D51" s="185"/>
      <c r="E51" s="185"/>
      <c r="F51" s="185"/>
    </row>
    <row r="52" spans="1:6">
      <c r="A52" s="134"/>
      <c r="B52" s="134"/>
      <c r="C52" s="134"/>
      <c r="D52" s="134"/>
      <c r="E52" s="134"/>
      <c r="F52" s="134"/>
    </row>
    <row r="53" spans="1:6">
      <c r="A53" s="131" t="s">
        <v>57</v>
      </c>
      <c r="B53" s="103"/>
      <c r="C53" s="103"/>
    </row>
    <row r="54" spans="1:6">
      <c r="A54" s="131"/>
      <c r="B54" s="103"/>
      <c r="C54" s="103"/>
    </row>
    <row r="55" spans="1:6">
      <c r="A55" s="131"/>
      <c r="B55" s="103"/>
      <c r="C55" s="103"/>
    </row>
    <row r="56" spans="1:6">
      <c r="A56" s="131"/>
      <c r="B56" s="103"/>
      <c r="C56" s="103"/>
    </row>
    <row r="57" spans="1:6">
      <c r="A57" s="131"/>
      <c r="B57" s="103"/>
      <c r="C57" s="103"/>
    </row>
    <row r="58" spans="1:6">
      <c r="A58" s="131"/>
      <c r="B58" s="103"/>
      <c r="C58" s="103"/>
    </row>
  </sheetData>
  <mergeCells count="54">
    <mergeCell ref="A53:A58"/>
    <mergeCell ref="B53:C58"/>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4:B5"/>
    <mergeCell ref="C4:C5"/>
    <mergeCell ref="E4:E5"/>
    <mergeCell ref="F4:F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T58"/>
  <sheetViews>
    <sheetView workbookViewId="0">
      <selection activeCell="A2" sqref="A2:F58"/>
    </sheetView>
  </sheetViews>
  <sheetFormatPr baseColWidth="10" defaultRowHeight="15"/>
  <cols>
    <col min="1" max="2" width="20.7109375" customWidth="1"/>
    <col min="3" max="3" width="21.85546875" customWidth="1"/>
    <col min="4" max="6" width="20.7109375" customWidth="1"/>
    <col min="8" max="11" width="0" hidden="1" customWidth="1"/>
  </cols>
  <sheetData>
    <row r="1" spans="1:7" ht="21">
      <c r="A1" s="97"/>
      <c r="B1" s="97"/>
      <c r="C1" s="97"/>
      <c r="D1" s="97"/>
      <c r="E1" s="97"/>
      <c r="F1" s="97"/>
      <c r="G1" s="1"/>
    </row>
    <row r="2" spans="1:7" ht="18.75">
      <c r="A2" s="98" t="s">
        <v>126</v>
      </c>
      <c r="B2" s="98"/>
      <c r="C2" s="98"/>
      <c r="D2" s="98"/>
      <c r="E2" s="98"/>
      <c r="F2" s="98"/>
    </row>
    <row r="4" spans="1:7">
      <c r="A4" s="99" t="s">
        <v>3</v>
      </c>
      <c r="B4" s="99"/>
      <c r="C4" s="171" t="s">
        <v>127</v>
      </c>
      <c r="E4" s="101" t="s">
        <v>5</v>
      </c>
      <c r="F4" s="172">
        <v>43655</v>
      </c>
    </row>
    <row r="5" spans="1:7">
      <c r="A5" s="99"/>
      <c r="B5" s="99"/>
      <c r="C5" s="171"/>
      <c r="E5" s="101"/>
      <c r="F5" s="173"/>
    </row>
    <row r="7" spans="1:7">
      <c r="A7" s="99" t="s">
        <v>6</v>
      </c>
      <c r="B7" s="99"/>
      <c r="C7" s="174" t="s">
        <v>128</v>
      </c>
      <c r="D7" s="175"/>
      <c r="E7" s="175"/>
      <c r="F7" s="175"/>
    </row>
    <row r="8" spans="1:7">
      <c r="A8" s="99"/>
      <c r="B8" s="99"/>
      <c r="C8" s="175"/>
      <c r="D8" s="175"/>
      <c r="E8" s="175"/>
      <c r="F8" s="175"/>
    </row>
    <row r="10" spans="1:7">
      <c r="A10" s="106" t="s">
        <v>8</v>
      </c>
      <c r="B10" s="106"/>
      <c r="C10" s="106" t="s">
        <v>9</v>
      </c>
      <c r="D10" s="106"/>
      <c r="E10" s="106" t="s">
        <v>10</v>
      </c>
      <c r="F10" s="107" t="s">
        <v>11</v>
      </c>
    </row>
    <row r="11" spans="1:7">
      <c r="A11" s="106"/>
      <c r="B11" s="106"/>
      <c r="C11" s="106"/>
      <c r="D11" s="106"/>
      <c r="E11" s="106"/>
      <c r="F11" s="108"/>
    </row>
    <row r="12" spans="1:7" ht="35.1" customHeight="1">
      <c r="A12" s="109" t="s">
        <v>155</v>
      </c>
      <c r="B12" s="109"/>
      <c r="C12" s="109" t="s">
        <v>130</v>
      </c>
      <c r="D12" s="109"/>
      <c r="E12" s="42">
        <v>0.99914999999999998</v>
      </c>
      <c r="F12" s="43">
        <v>0.8</v>
      </c>
    </row>
    <row r="13" spans="1:7">
      <c r="A13" s="26"/>
      <c r="B13" s="26"/>
      <c r="C13" s="26"/>
      <c r="D13" s="26"/>
      <c r="E13" s="27"/>
      <c r="F13" s="28"/>
    </row>
    <row r="14" spans="1:7">
      <c r="A14" s="110" t="s">
        <v>14</v>
      </c>
      <c r="B14" s="110"/>
      <c r="C14" s="111" t="s">
        <v>15</v>
      </c>
      <c r="D14" s="106"/>
      <c r="E14" s="106" t="s">
        <v>16</v>
      </c>
      <c r="F14" s="106"/>
    </row>
    <row r="15" spans="1:7">
      <c r="A15" s="110"/>
      <c r="B15" s="110"/>
      <c r="C15" s="111"/>
      <c r="D15" s="106"/>
      <c r="E15" s="106"/>
      <c r="F15" s="106"/>
    </row>
    <row r="16" spans="1:7">
      <c r="A16" s="110"/>
      <c r="B16" s="110"/>
      <c r="C16" s="186">
        <v>135929</v>
      </c>
      <c r="D16" s="187"/>
      <c r="E16" s="147" t="s">
        <v>131</v>
      </c>
      <c r="F16" s="147"/>
    </row>
    <row r="17" spans="1:46" ht="15" customHeight="1">
      <c r="A17" s="110"/>
      <c r="B17" s="110"/>
      <c r="C17" s="26"/>
      <c r="D17" s="26"/>
      <c r="E17" s="27"/>
      <c r="F17" s="28"/>
    </row>
    <row r="18" spans="1:46" ht="15" customHeight="1">
      <c r="A18" s="110"/>
      <c r="B18" s="110"/>
      <c r="C18" s="111" t="s">
        <v>18</v>
      </c>
      <c r="D18" s="106"/>
      <c r="E18" s="106" t="s">
        <v>16</v>
      </c>
      <c r="F18" s="106"/>
    </row>
    <row r="19" spans="1:46" ht="15" customHeight="1">
      <c r="A19" s="110"/>
      <c r="B19" s="110"/>
      <c r="C19" s="111"/>
      <c r="D19" s="106"/>
      <c r="E19" s="106"/>
      <c r="F19" s="106"/>
    </row>
    <row r="20" spans="1:46" ht="15" customHeight="1">
      <c r="A20" s="110"/>
      <c r="B20" s="110"/>
      <c r="C20" s="145">
        <v>136045</v>
      </c>
      <c r="D20" s="183"/>
      <c r="E20" s="147" t="s">
        <v>131</v>
      </c>
      <c r="F20" s="147"/>
    </row>
    <row r="21" spans="1:46" ht="4.5" customHeight="1"/>
    <row r="22" spans="1:46" ht="15" customHeight="1">
      <c r="A22" s="115" t="s">
        <v>19</v>
      </c>
      <c r="B22" s="115"/>
      <c r="C22" s="115"/>
      <c r="D22" s="115"/>
      <c r="E22" s="115"/>
      <c r="F22" s="115"/>
    </row>
    <row r="23" spans="1:46" ht="64.5" customHeight="1">
      <c r="A23" s="148" t="s">
        <v>20</v>
      </c>
      <c r="B23" s="148"/>
      <c r="C23" s="149" t="s">
        <v>156</v>
      </c>
      <c r="D23" s="150"/>
      <c r="E23" s="150"/>
      <c r="F23" s="150"/>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row>
    <row r="24" spans="1:46" ht="15" customHeight="1">
      <c r="A24" s="148" t="s">
        <v>22</v>
      </c>
      <c r="B24" s="148"/>
      <c r="C24" s="180" t="s">
        <v>133</v>
      </c>
      <c r="D24" s="180"/>
      <c r="E24" s="180"/>
      <c r="F24" s="180"/>
    </row>
    <row r="25" spans="1:46" ht="15" customHeight="1">
      <c r="A25" s="148" t="s">
        <v>24</v>
      </c>
      <c r="B25" s="148"/>
      <c r="C25" s="150" t="s">
        <v>25</v>
      </c>
      <c r="D25" s="150"/>
      <c r="E25" s="150"/>
      <c r="F25" s="150"/>
    </row>
    <row r="26" spans="1:46" ht="15" customHeight="1">
      <c r="A26" s="148" t="s">
        <v>26</v>
      </c>
      <c r="B26" s="148"/>
      <c r="C26" s="150" t="s">
        <v>27</v>
      </c>
      <c r="D26" s="150"/>
      <c r="E26" s="150"/>
      <c r="F26" s="150"/>
    </row>
    <row r="27" spans="1:46" ht="15" customHeight="1">
      <c r="A27" s="151" t="s">
        <v>28</v>
      </c>
      <c r="B27" s="152"/>
      <c r="C27" s="150" t="s">
        <v>157</v>
      </c>
      <c r="D27" s="150"/>
      <c r="E27" s="150"/>
      <c r="F27" s="150"/>
    </row>
    <row r="28" spans="1:46" ht="15" customHeight="1">
      <c r="A28" s="148" t="s">
        <v>30</v>
      </c>
      <c r="B28" s="148"/>
      <c r="C28" s="150" t="s">
        <v>31</v>
      </c>
      <c r="D28" s="150"/>
      <c r="E28" s="150"/>
      <c r="F28" s="150"/>
    </row>
    <row r="29" spans="1:46" ht="6" customHeight="1">
      <c r="A29" s="29"/>
      <c r="B29" s="29"/>
      <c r="C29" s="26"/>
      <c r="D29" s="26"/>
      <c r="E29" s="26"/>
      <c r="F29" s="26"/>
    </row>
    <row r="30" spans="1:46" ht="15" customHeight="1">
      <c r="A30" s="124" t="s">
        <v>32</v>
      </c>
      <c r="B30" s="124"/>
      <c r="C30" s="124"/>
      <c r="D30" s="124"/>
      <c r="E30" s="124"/>
      <c r="F30" s="124"/>
    </row>
    <row r="31" spans="1:46" ht="15" customHeight="1">
      <c r="A31" s="30" t="s">
        <v>33</v>
      </c>
      <c r="B31" s="125" t="s">
        <v>158</v>
      </c>
      <c r="C31" s="125"/>
      <c r="D31" s="125"/>
      <c r="E31" s="125"/>
      <c r="F31" s="125"/>
    </row>
    <row r="32" spans="1:46" ht="15" customHeight="1">
      <c r="A32" s="30" t="s">
        <v>35</v>
      </c>
      <c r="B32" s="125" t="s">
        <v>137</v>
      </c>
      <c r="C32" s="125"/>
      <c r="D32" s="125"/>
      <c r="E32" s="125"/>
      <c r="F32" s="125"/>
    </row>
    <row r="34" spans="1:11" ht="15.75">
      <c r="A34" s="115" t="s">
        <v>37</v>
      </c>
      <c r="B34" s="115"/>
      <c r="C34" s="115"/>
      <c r="D34" s="115"/>
      <c r="E34" s="115"/>
      <c r="F34" s="115"/>
    </row>
    <row r="35" spans="1:11" ht="15.75">
      <c r="A35" s="126"/>
      <c r="B35" s="126"/>
      <c r="C35" s="126"/>
      <c r="D35" s="126"/>
      <c r="E35" s="126"/>
      <c r="F35" s="126"/>
    </row>
    <row r="36" spans="1:11" ht="15.75">
      <c r="A36" s="127" t="s">
        <v>38</v>
      </c>
      <c r="B36" s="127" t="s">
        <v>39</v>
      </c>
      <c r="C36" s="127"/>
      <c r="D36" s="127"/>
      <c r="E36" s="127"/>
      <c r="F36" s="107" t="s">
        <v>40</v>
      </c>
    </row>
    <row r="37" spans="1:11" ht="15.75">
      <c r="A37" s="127"/>
      <c r="B37" s="31" t="s">
        <v>41</v>
      </c>
      <c r="C37" s="31" t="s">
        <v>42</v>
      </c>
      <c r="D37" s="31" t="s">
        <v>43</v>
      </c>
      <c r="E37" s="32" t="s">
        <v>44</v>
      </c>
      <c r="F37" s="128"/>
    </row>
    <row r="38" spans="1:11" ht="15.75">
      <c r="A38" s="33" t="s">
        <v>45</v>
      </c>
      <c r="B38" s="35">
        <v>135608</v>
      </c>
      <c r="C38" s="35">
        <v>135372</v>
      </c>
      <c r="D38" s="35">
        <v>135372</v>
      </c>
      <c r="E38" s="35">
        <v>135608</v>
      </c>
      <c r="F38" s="36" t="s">
        <v>131</v>
      </c>
      <c r="I38" t="s">
        <v>159</v>
      </c>
      <c r="J38" t="s">
        <v>160</v>
      </c>
    </row>
    <row r="39" spans="1:11" ht="15.75">
      <c r="A39" s="33" t="s">
        <v>47</v>
      </c>
      <c r="B39" s="34">
        <v>136045</v>
      </c>
      <c r="C39" s="34">
        <v>136045</v>
      </c>
      <c r="D39" s="34">
        <v>136045</v>
      </c>
      <c r="E39" s="34">
        <v>136045</v>
      </c>
      <c r="F39" s="36" t="s">
        <v>131</v>
      </c>
      <c r="H39" t="s">
        <v>149</v>
      </c>
      <c r="I39">
        <v>123045</v>
      </c>
      <c r="J39">
        <v>12748</v>
      </c>
      <c r="K39">
        <f>+I39+J39</f>
        <v>135793</v>
      </c>
    </row>
    <row r="40" spans="1:11" ht="15.75">
      <c r="A40" s="37" t="s">
        <v>18</v>
      </c>
      <c r="B40" s="44">
        <v>0.8</v>
      </c>
      <c r="C40" s="44">
        <v>0.8</v>
      </c>
      <c r="D40" s="44">
        <v>0.8</v>
      </c>
      <c r="E40" s="44">
        <v>0.8</v>
      </c>
      <c r="F40" s="36" t="s">
        <v>50</v>
      </c>
      <c r="H40" t="s">
        <v>150</v>
      </c>
      <c r="I40">
        <v>122860</v>
      </c>
      <c r="J40">
        <v>12748</v>
      </c>
      <c r="K40">
        <f t="shared" ref="K40:K43" si="0">+I40+J40</f>
        <v>135608</v>
      </c>
    </row>
    <row r="41" spans="1:11" ht="15.75">
      <c r="A41" s="39" t="s">
        <v>15</v>
      </c>
      <c r="B41" s="41">
        <v>0.99346000000000001</v>
      </c>
      <c r="C41" s="41">
        <v>0.99885999999999997</v>
      </c>
      <c r="D41" s="41">
        <v>0.99872000000000005</v>
      </c>
      <c r="E41" s="41">
        <v>0.99885999999999997</v>
      </c>
      <c r="F41" s="36" t="s">
        <v>50</v>
      </c>
      <c r="H41" t="s">
        <v>151</v>
      </c>
      <c r="I41">
        <v>122624</v>
      </c>
      <c r="J41">
        <v>12748</v>
      </c>
      <c r="K41">
        <f t="shared" si="0"/>
        <v>135372</v>
      </c>
    </row>
    <row r="42" spans="1:11" ht="30">
      <c r="A42" s="40" t="s">
        <v>99</v>
      </c>
      <c r="B42" s="44">
        <f>B38/B39</f>
        <v>0.9967878275570583</v>
      </c>
      <c r="C42" s="44">
        <f t="shared" ref="C42:E42" si="1">C38/C39</f>
        <v>0.99505310742768938</v>
      </c>
      <c r="D42" s="44">
        <f t="shared" si="1"/>
        <v>0.99505310742768938</v>
      </c>
      <c r="E42" s="44">
        <f t="shared" si="1"/>
        <v>0.9967878275570583</v>
      </c>
      <c r="F42" s="36" t="s">
        <v>50</v>
      </c>
      <c r="H42" t="s">
        <v>152</v>
      </c>
      <c r="I42">
        <v>122624</v>
      </c>
      <c r="J42">
        <v>12748</v>
      </c>
      <c r="K42">
        <f t="shared" si="0"/>
        <v>135372</v>
      </c>
    </row>
    <row r="43" spans="1:11">
      <c r="K43">
        <f t="shared" si="0"/>
        <v>0</v>
      </c>
    </row>
    <row r="44" spans="1:11">
      <c r="C44" s="110" t="s">
        <v>51</v>
      </c>
      <c r="D44" s="110"/>
      <c r="E44" s="129">
        <f>E42</f>
        <v>0.9967878275570583</v>
      </c>
      <c r="I44">
        <f>SUM(I39:I43)</f>
        <v>491153</v>
      </c>
    </row>
    <row r="45" spans="1:11">
      <c r="C45" s="110"/>
      <c r="D45" s="110"/>
      <c r="E45" s="130"/>
    </row>
    <row r="47" spans="1:11">
      <c r="A47" s="132" t="s">
        <v>53</v>
      </c>
      <c r="B47" s="132"/>
      <c r="C47" s="132"/>
      <c r="D47" s="132" t="s">
        <v>54</v>
      </c>
      <c r="E47" s="132"/>
      <c r="F47" s="132"/>
    </row>
    <row r="48" spans="1:11">
      <c r="A48" s="132"/>
      <c r="B48" s="132"/>
      <c r="C48" s="132"/>
      <c r="D48" s="132"/>
      <c r="E48" s="132"/>
      <c r="F48" s="132"/>
    </row>
    <row r="49" spans="1:6">
      <c r="A49" s="184" t="s">
        <v>143</v>
      </c>
      <c r="B49" s="185"/>
      <c r="C49" s="185"/>
      <c r="D49" s="184" t="s">
        <v>144</v>
      </c>
      <c r="E49" s="185"/>
      <c r="F49" s="185"/>
    </row>
    <row r="50" spans="1:6">
      <c r="A50" s="185"/>
      <c r="B50" s="185"/>
      <c r="C50" s="185"/>
      <c r="D50" s="185"/>
      <c r="E50" s="185"/>
      <c r="F50" s="185"/>
    </row>
    <row r="51" spans="1:6">
      <c r="A51" s="185"/>
      <c r="B51" s="185"/>
      <c r="C51" s="185"/>
      <c r="D51" s="185"/>
      <c r="E51" s="185"/>
      <c r="F51" s="185"/>
    </row>
    <row r="52" spans="1:6">
      <c r="A52" s="134"/>
      <c r="B52" s="134"/>
      <c r="C52" s="134"/>
      <c r="D52" s="134"/>
      <c r="E52" s="134"/>
      <c r="F52" s="134"/>
    </row>
    <row r="53" spans="1:6">
      <c r="A53" s="131" t="s">
        <v>57</v>
      </c>
      <c r="B53" s="103"/>
      <c r="C53" s="103"/>
    </row>
    <row r="54" spans="1:6">
      <c r="A54" s="131"/>
      <c r="B54" s="103"/>
      <c r="C54" s="103"/>
    </row>
    <row r="55" spans="1:6">
      <c r="A55" s="131"/>
      <c r="B55" s="103"/>
      <c r="C55" s="103"/>
    </row>
    <row r="56" spans="1:6">
      <c r="A56" s="131"/>
      <c r="B56" s="103"/>
      <c r="C56" s="103"/>
    </row>
    <row r="57" spans="1:6">
      <c r="A57" s="131"/>
      <c r="B57" s="103"/>
      <c r="C57" s="103"/>
    </row>
    <row r="58" spans="1:6">
      <c r="A58" s="131"/>
      <c r="B58" s="103"/>
      <c r="C58" s="103"/>
    </row>
  </sheetData>
  <mergeCells count="54">
    <mergeCell ref="A53:A58"/>
    <mergeCell ref="B53:C58"/>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4:B5"/>
    <mergeCell ref="C4:C5"/>
    <mergeCell ref="E4:E5"/>
    <mergeCell ref="F4:F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U55"/>
  <sheetViews>
    <sheetView workbookViewId="0">
      <selection activeCell="A13" sqref="A13:XFD13"/>
    </sheetView>
  </sheetViews>
  <sheetFormatPr baseColWidth="10" defaultRowHeight="15"/>
  <cols>
    <col min="1" max="2" width="20.7109375" customWidth="1"/>
    <col min="3" max="3" width="21.85546875" customWidth="1"/>
    <col min="4" max="6" width="20.7109375" customWidth="1"/>
  </cols>
  <sheetData>
    <row r="1" spans="1:7" ht="21">
      <c r="A1" s="51" t="s">
        <v>0</v>
      </c>
      <c r="B1" s="51"/>
      <c r="C1" s="51"/>
      <c r="D1" s="51"/>
      <c r="E1" s="51"/>
      <c r="F1" s="51"/>
      <c r="G1" s="1"/>
    </row>
    <row r="2" spans="1:7" ht="21">
      <c r="A2" s="52" t="s">
        <v>1</v>
      </c>
      <c r="B2" s="52"/>
      <c r="C2" s="52"/>
      <c r="D2" s="52"/>
      <c r="E2" s="52"/>
      <c r="F2" s="52"/>
      <c r="G2" s="1"/>
    </row>
    <row r="3" spans="1:7" ht="18.75">
      <c r="A3" s="53" t="s">
        <v>80</v>
      </c>
      <c r="B3" s="53"/>
      <c r="C3" s="53"/>
      <c r="D3" s="53"/>
      <c r="E3" s="53"/>
      <c r="F3" s="53"/>
    </row>
    <row r="4" spans="1:7">
      <c r="A4" s="2"/>
      <c r="B4" s="2"/>
      <c r="C4" s="2"/>
      <c r="D4" s="2"/>
      <c r="E4" s="2"/>
      <c r="F4" s="2"/>
    </row>
    <row r="5" spans="1:7">
      <c r="A5" s="54" t="s">
        <v>3</v>
      </c>
      <c r="B5" s="54"/>
      <c r="C5" s="55" t="s">
        <v>81</v>
      </c>
      <c r="D5" s="2"/>
      <c r="E5" s="56" t="s">
        <v>5</v>
      </c>
      <c r="F5" s="57">
        <v>43656</v>
      </c>
    </row>
    <row r="6" spans="1:7">
      <c r="A6" s="54"/>
      <c r="B6" s="54"/>
      <c r="C6" s="55"/>
      <c r="D6" s="2"/>
      <c r="E6" s="56"/>
      <c r="F6" s="58"/>
    </row>
    <row r="7" spans="1:7">
      <c r="A7" s="2"/>
      <c r="B7" s="2"/>
      <c r="C7" s="2"/>
      <c r="D7" s="2"/>
      <c r="E7" s="2"/>
      <c r="F7" s="2"/>
    </row>
    <row r="8" spans="1:7">
      <c r="A8" s="54" t="s">
        <v>6</v>
      </c>
      <c r="B8" s="54"/>
      <c r="C8" s="59" t="s">
        <v>7</v>
      </c>
      <c r="D8" s="60"/>
      <c r="E8" s="60"/>
      <c r="F8" s="60"/>
    </row>
    <row r="9" spans="1:7">
      <c r="A9" s="54"/>
      <c r="B9" s="54"/>
      <c r="C9" s="60"/>
      <c r="D9" s="60"/>
      <c r="E9" s="60"/>
      <c r="F9" s="60"/>
    </row>
    <row r="10" spans="1:7">
      <c r="A10" s="2"/>
      <c r="B10" s="2"/>
      <c r="C10" s="2"/>
      <c r="D10" s="2"/>
      <c r="E10" s="2"/>
      <c r="F10" s="2"/>
    </row>
    <row r="11" spans="1:7">
      <c r="A11" s="61" t="s">
        <v>8</v>
      </c>
      <c r="B11" s="61"/>
      <c r="C11" s="61" t="s">
        <v>9</v>
      </c>
      <c r="D11" s="61"/>
      <c r="E11" s="61" t="s">
        <v>10</v>
      </c>
      <c r="F11" s="62" t="s">
        <v>11</v>
      </c>
    </row>
    <row r="12" spans="1:7">
      <c r="A12" s="61"/>
      <c r="B12" s="61"/>
      <c r="C12" s="61"/>
      <c r="D12" s="61"/>
      <c r="E12" s="61"/>
      <c r="F12" s="63"/>
    </row>
    <row r="13" spans="1:7" ht="30" customHeight="1">
      <c r="A13" s="64" t="s">
        <v>82</v>
      </c>
      <c r="B13" s="64"/>
      <c r="C13" s="64" t="s">
        <v>61</v>
      </c>
      <c r="D13" s="64"/>
      <c r="E13" s="22">
        <v>0.11032</v>
      </c>
      <c r="F13" s="22">
        <v>0.10290000000000001</v>
      </c>
    </row>
    <row r="14" spans="1:7">
      <c r="A14" s="5"/>
      <c r="B14" s="5"/>
      <c r="C14" s="5"/>
      <c r="D14" s="5"/>
      <c r="E14" s="6"/>
      <c r="F14" s="7"/>
    </row>
    <row r="15" spans="1:7">
      <c r="A15" s="65" t="s">
        <v>14</v>
      </c>
      <c r="B15" s="65"/>
      <c r="C15" s="66" t="s">
        <v>15</v>
      </c>
      <c r="D15" s="61"/>
      <c r="E15" s="61" t="s">
        <v>16</v>
      </c>
      <c r="F15" s="61"/>
    </row>
    <row r="16" spans="1:7">
      <c r="A16" s="65"/>
      <c r="B16" s="65"/>
      <c r="C16" s="66"/>
      <c r="D16" s="61"/>
      <c r="E16" s="61"/>
      <c r="F16" s="61"/>
    </row>
    <row r="17" spans="1:47" ht="15" customHeight="1">
      <c r="A17" s="65"/>
      <c r="B17" s="65"/>
      <c r="C17" s="67">
        <v>126942</v>
      </c>
      <c r="D17" s="68"/>
      <c r="E17" s="69" t="s">
        <v>83</v>
      </c>
      <c r="F17" s="69"/>
    </row>
    <row r="18" spans="1:47" ht="15" customHeight="1">
      <c r="A18" s="65"/>
      <c r="B18" s="65"/>
      <c r="C18" s="5"/>
      <c r="D18" s="5"/>
      <c r="E18" s="6"/>
      <c r="F18" s="7"/>
    </row>
    <row r="19" spans="1:47" ht="15" customHeight="1">
      <c r="A19" s="65"/>
      <c r="B19" s="65"/>
      <c r="C19" s="66" t="s">
        <v>18</v>
      </c>
      <c r="D19" s="61"/>
      <c r="E19" s="61" t="s">
        <v>16</v>
      </c>
      <c r="F19" s="61"/>
    </row>
    <row r="20" spans="1:47" ht="15" customHeight="1">
      <c r="A20" s="65"/>
      <c r="B20" s="65"/>
      <c r="C20" s="66"/>
      <c r="D20" s="61"/>
      <c r="E20" s="61"/>
      <c r="F20" s="61"/>
    </row>
    <row r="21" spans="1:47" ht="15" customHeight="1">
      <c r="A21" s="65"/>
      <c r="B21" s="65"/>
      <c r="C21" s="67">
        <v>140000</v>
      </c>
      <c r="D21" s="68"/>
      <c r="E21" s="69" t="s">
        <v>83</v>
      </c>
      <c r="F21" s="69"/>
    </row>
    <row r="22" spans="1:47" ht="15" customHeight="1">
      <c r="A22" s="2"/>
      <c r="B22" s="2"/>
      <c r="C22" s="2"/>
      <c r="D22" s="2"/>
      <c r="E22" s="2"/>
      <c r="F22" s="2"/>
    </row>
    <row r="23" spans="1:47" ht="15" customHeight="1">
      <c r="A23" s="70" t="s">
        <v>19</v>
      </c>
      <c r="B23" s="70"/>
      <c r="C23" s="70"/>
      <c r="D23" s="70"/>
      <c r="E23" s="70"/>
      <c r="F23" s="70"/>
    </row>
    <row r="24" spans="1:47" ht="108" customHeight="1">
      <c r="A24" s="71" t="s">
        <v>20</v>
      </c>
      <c r="B24" s="71"/>
      <c r="C24" s="72" t="s">
        <v>84</v>
      </c>
      <c r="D24" s="73"/>
      <c r="E24" s="73"/>
      <c r="F24" s="74"/>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ht="15" customHeight="1">
      <c r="A25" s="71" t="s">
        <v>22</v>
      </c>
      <c r="B25" s="71"/>
      <c r="C25" s="75" t="s">
        <v>64</v>
      </c>
      <c r="D25" s="75"/>
      <c r="E25" s="75"/>
      <c r="F25" s="75"/>
    </row>
    <row r="26" spans="1:47" ht="15" customHeight="1">
      <c r="A26" s="71" t="s">
        <v>24</v>
      </c>
      <c r="B26" s="71"/>
      <c r="C26" s="76" t="s">
        <v>25</v>
      </c>
      <c r="D26" s="76"/>
      <c r="E26" s="76"/>
      <c r="F26" s="76"/>
    </row>
    <row r="27" spans="1:47" ht="15" customHeight="1">
      <c r="A27" s="71" t="s">
        <v>26</v>
      </c>
      <c r="B27" s="71"/>
      <c r="C27" s="76" t="s">
        <v>27</v>
      </c>
      <c r="D27" s="76"/>
      <c r="E27" s="76"/>
      <c r="F27" s="76"/>
    </row>
    <row r="28" spans="1:47" ht="15" customHeight="1">
      <c r="A28" s="77" t="s">
        <v>28</v>
      </c>
      <c r="B28" s="78"/>
      <c r="C28" s="76" t="s">
        <v>66</v>
      </c>
      <c r="D28" s="76"/>
      <c r="E28" s="76"/>
      <c r="F28" s="76"/>
    </row>
    <row r="29" spans="1:47" ht="15" customHeight="1">
      <c r="A29" s="71" t="s">
        <v>30</v>
      </c>
      <c r="B29" s="71"/>
      <c r="C29" s="76" t="s">
        <v>31</v>
      </c>
      <c r="D29" s="76"/>
      <c r="E29" s="76"/>
      <c r="F29" s="76"/>
    </row>
    <row r="30" spans="1:47" ht="15" customHeight="1">
      <c r="A30" s="9"/>
      <c r="B30" s="9"/>
      <c r="C30" s="5"/>
      <c r="D30" s="5"/>
      <c r="E30" s="5"/>
      <c r="F30" s="5"/>
    </row>
    <row r="31" spans="1:47" ht="15" customHeight="1">
      <c r="A31" s="79" t="s">
        <v>32</v>
      </c>
      <c r="B31" s="79"/>
      <c r="C31" s="79"/>
      <c r="D31" s="79"/>
      <c r="E31" s="79"/>
      <c r="F31" s="79"/>
    </row>
    <row r="32" spans="1:47" ht="15" customHeight="1">
      <c r="A32" s="10" t="s">
        <v>33</v>
      </c>
      <c r="B32" s="80" t="s">
        <v>85</v>
      </c>
      <c r="C32" s="80"/>
      <c r="D32" s="80"/>
      <c r="E32" s="80"/>
      <c r="F32" s="80"/>
    </row>
    <row r="33" spans="1:6" ht="15.75">
      <c r="A33" s="10" t="s">
        <v>35</v>
      </c>
      <c r="B33" s="80" t="s">
        <v>86</v>
      </c>
      <c r="C33" s="80"/>
      <c r="D33" s="80"/>
      <c r="E33" s="80"/>
      <c r="F33" s="80"/>
    </row>
    <row r="34" spans="1:6">
      <c r="A34" s="2"/>
      <c r="B34" s="2"/>
      <c r="C34" s="2"/>
      <c r="D34" s="2"/>
      <c r="E34" s="2"/>
      <c r="F34" s="2"/>
    </row>
    <row r="35" spans="1:6" ht="15.75">
      <c r="A35" s="70" t="s">
        <v>37</v>
      </c>
      <c r="B35" s="70"/>
      <c r="C35" s="70"/>
      <c r="D35" s="70"/>
      <c r="E35" s="70"/>
      <c r="F35" s="70"/>
    </row>
    <row r="36" spans="1:6" ht="15.75">
      <c r="A36" s="81" t="s">
        <v>59</v>
      </c>
      <c r="B36" s="81"/>
      <c r="C36" s="81"/>
      <c r="D36" s="81"/>
      <c r="E36" s="81"/>
      <c r="F36" s="81"/>
    </row>
    <row r="37" spans="1:6" ht="15.75">
      <c r="A37" s="82" t="s">
        <v>38</v>
      </c>
      <c r="B37" s="82" t="s">
        <v>39</v>
      </c>
      <c r="C37" s="82"/>
      <c r="D37" s="82"/>
      <c r="E37" s="82"/>
      <c r="F37" s="62" t="s">
        <v>40</v>
      </c>
    </row>
    <row r="38" spans="1:6" ht="15.75">
      <c r="A38" s="82"/>
      <c r="B38" s="11" t="s">
        <v>41</v>
      </c>
      <c r="C38" s="11" t="s">
        <v>42</v>
      </c>
      <c r="D38" s="11" t="s">
        <v>43</v>
      </c>
      <c r="E38" s="12" t="s">
        <v>44</v>
      </c>
      <c r="F38" s="83"/>
    </row>
    <row r="39" spans="1:6" ht="15.75">
      <c r="A39" s="13" t="s">
        <v>45</v>
      </c>
      <c r="B39" s="14">
        <v>11623</v>
      </c>
      <c r="C39" s="14">
        <v>13474</v>
      </c>
      <c r="D39" s="15">
        <v>12153</v>
      </c>
      <c r="E39" s="14">
        <f>SUM(B39:D39)</f>
        <v>37250</v>
      </c>
      <c r="F39" s="3" t="s">
        <v>87</v>
      </c>
    </row>
    <row r="40" spans="1:6" ht="15.75">
      <c r="A40" s="13" t="s">
        <v>47</v>
      </c>
      <c r="B40" s="14">
        <v>12698</v>
      </c>
      <c r="C40" s="14">
        <v>14048</v>
      </c>
      <c r="D40" s="14">
        <v>14300</v>
      </c>
      <c r="E40" s="14">
        <f>SUM(B40:D40)</f>
        <v>41046</v>
      </c>
      <c r="F40" s="3" t="s">
        <v>87</v>
      </c>
    </row>
    <row r="41" spans="1:6" ht="31.5">
      <c r="A41" s="23" t="s">
        <v>18</v>
      </c>
      <c r="B41" s="24">
        <v>12720</v>
      </c>
      <c r="C41" s="24">
        <v>13904</v>
      </c>
      <c r="D41" s="24">
        <v>14080</v>
      </c>
      <c r="E41" s="14">
        <f>SUM(B41:D41)</f>
        <v>40704</v>
      </c>
      <c r="F41" s="3" t="s">
        <v>87</v>
      </c>
    </row>
    <row r="42" spans="1:6" ht="15.75">
      <c r="A42" s="21" t="s">
        <v>15</v>
      </c>
      <c r="B42" s="14">
        <v>12698</v>
      </c>
      <c r="C42" s="14">
        <v>14048</v>
      </c>
      <c r="D42" s="14">
        <v>14300</v>
      </c>
      <c r="E42" s="14">
        <f>SUM(B42:D42)</f>
        <v>41046</v>
      </c>
      <c r="F42" s="3" t="s">
        <v>87</v>
      </c>
    </row>
    <row r="43" spans="1:6" ht="30">
      <c r="A43" s="18" t="s">
        <v>49</v>
      </c>
      <c r="B43" s="19">
        <f>((B39-B40)/B40)*100</f>
        <v>-8.4659001417546058</v>
      </c>
      <c r="C43" s="19">
        <f t="shared" ref="C43" si="0">((C39-C40)/C40)*100</f>
        <v>-4.0859908883826881</v>
      </c>
      <c r="D43" s="19">
        <f>((D39-D40)/D40)*100</f>
        <v>-15.013986013986013</v>
      </c>
      <c r="E43" s="19">
        <f>((E39-E40)/E40)*100</f>
        <v>-9.2481606003021</v>
      </c>
      <c r="F43" s="3" t="s">
        <v>50</v>
      </c>
    </row>
    <row r="44" spans="1:6">
      <c r="A44" s="2"/>
      <c r="B44" s="2"/>
      <c r="C44" s="2"/>
      <c r="D44" s="2"/>
      <c r="E44" s="2"/>
      <c r="F44" s="2"/>
    </row>
    <row r="45" spans="1:6">
      <c r="A45" s="2"/>
      <c r="B45" s="2"/>
      <c r="C45" s="65" t="s">
        <v>51</v>
      </c>
      <c r="D45" s="65"/>
      <c r="E45" s="84">
        <v>-9.2480000000000007E-2</v>
      </c>
      <c r="F45" s="2"/>
    </row>
    <row r="46" spans="1:6">
      <c r="A46" s="2"/>
      <c r="B46" s="2"/>
      <c r="C46" s="65"/>
      <c r="D46" s="65"/>
      <c r="E46" s="85"/>
      <c r="F46" s="2"/>
    </row>
    <row r="47" spans="1:6">
      <c r="A47" s="2"/>
      <c r="B47" s="2"/>
      <c r="C47" s="2"/>
      <c r="D47" s="2"/>
      <c r="E47" s="2"/>
      <c r="F47" s="2"/>
    </row>
    <row r="48" spans="1:6">
      <c r="A48" s="87" t="s">
        <v>53</v>
      </c>
      <c r="B48" s="87"/>
      <c r="C48" s="87"/>
      <c r="D48" s="87" t="s">
        <v>54</v>
      </c>
      <c r="E48" s="87"/>
      <c r="F48" s="87"/>
    </row>
    <row r="49" spans="1:6">
      <c r="A49" s="87"/>
      <c r="B49" s="87"/>
      <c r="C49" s="87"/>
      <c r="D49" s="87"/>
      <c r="E49" s="87"/>
      <c r="F49" s="87"/>
    </row>
    <row r="50" spans="1:6">
      <c r="A50" s="88" t="s">
        <v>55</v>
      </c>
      <c r="B50" s="88"/>
      <c r="C50" s="88"/>
      <c r="D50" s="89" t="s">
        <v>88</v>
      </c>
      <c r="E50" s="89"/>
      <c r="F50" s="89"/>
    </row>
    <row r="51" spans="1:6">
      <c r="A51" s="88"/>
      <c r="B51" s="88"/>
      <c r="C51" s="88"/>
      <c r="D51" s="89"/>
      <c r="E51" s="89"/>
      <c r="F51" s="89"/>
    </row>
    <row r="52" spans="1:6">
      <c r="A52" s="88"/>
      <c r="B52" s="88"/>
      <c r="C52" s="88"/>
      <c r="D52" s="89"/>
      <c r="E52" s="89"/>
      <c r="F52" s="89"/>
    </row>
    <row r="53" spans="1:6">
      <c r="A53" s="90"/>
      <c r="B53" s="90"/>
      <c r="C53" s="90"/>
      <c r="D53" s="90"/>
      <c r="E53" s="90"/>
      <c r="F53" s="90"/>
    </row>
    <row r="54" spans="1:6">
      <c r="A54" s="86" t="s">
        <v>57</v>
      </c>
      <c r="B54" s="86"/>
      <c r="C54" s="86"/>
      <c r="D54" s="2"/>
      <c r="E54" s="2"/>
      <c r="F54" s="2"/>
    </row>
    <row r="55" spans="1:6">
      <c r="A55" s="86"/>
      <c r="B55" s="86"/>
      <c r="C55" s="86"/>
      <c r="D55" s="2"/>
      <c r="E55" s="2"/>
      <c r="F55" s="2"/>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G55"/>
  <sheetViews>
    <sheetView workbookViewId="0">
      <selection activeCell="A3" sqref="A3:F55"/>
    </sheetView>
  </sheetViews>
  <sheetFormatPr baseColWidth="10" defaultRowHeight="15"/>
  <cols>
    <col min="1" max="2" width="20.7109375" customWidth="1"/>
    <col min="3" max="3" width="22" customWidth="1"/>
    <col min="4" max="6" width="20.7109375" customWidth="1"/>
  </cols>
  <sheetData>
    <row r="1" spans="1:7" ht="21">
      <c r="A1" s="51" t="s">
        <v>0</v>
      </c>
      <c r="B1" s="51"/>
      <c r="C1" s="51"/>
      <c r="D1" s="51"/>
      <c r="E1" s="51"/>
      <c r="F1" s="51"/>
      <c r="G1" s="1"/>
    </row>
    <row r="2" spans="1:7" ht="21">
      <c r="A2" s="52" t="s">
        <v>1</v>
      </c>
      <c r="B2" s="52"/>
      <c r="C2" s="52"/>
      <c r="D2" s="52"/>
      <c r="E2" s="52"/>
      <c r="F2" s="52"/>
      <c r="G2" s="1"/>
    </row>
    <row r="3" spans="1:7" ht="39" customHeight="1">
      <c r="A3" s="53" t="s">
        <v>72</v>
      </c>
      <c r="B3" s="53"/>
      <c r="C3" s="53"/>
      <c r="D3" s="53"/>
      <c r="E3" s="53"/>
      <c r="F3" s="53"/>
    </row>
    <row r="4" spans="1:7">
      <c r="A4" s="2"/>
      <c r="B4" s="2"/>
      <c r="C4" s="2"/>
      <c r="D4" s="2"/>
      <c r="E4" s="2"/>
      <c r="F4" s="2"/>
    </row>
    <row r="5" spans="1:7">
      <c r="A5" s="54" t="s">
        <v>3</v>
      </c>
      <c r="B5" s="54"/>
      <c r="C5" s="55" t="s">
        <v>4</v>
      </c>
      <c r="D5" s="2"/>
      <c r="E5" s="56" t="s">
        <v>5</v>
      </c>
      <c r="F5" s="57">
        <v>43656</v>
      </c>
    </row>
    <row r="6" spans="1:7">
      <c r="A6" s="54"/>
      <c r="B6" s="54"/>
      <c r="C6" s="55"/>
      <c r="D6" s="2"/>
      <c r="E6" s="56"/>
      <c r="F6" s="58"/>
    </row>
    <row r="7" spans="1:7">
      <c r="A7" s="2"/>
      <c r="B7" s="2"/>
      <c r="C7" s="2"/>
      <c r="D7" s="2"/>
      <c r="E7" s="2"/>
      <c r="F7" s="2"/>
    </row>
    <row r="8" spans="1:7">
      <c r="A8" s="54" t="s">
        <v>6</v>
      </c>
      <c r="B8" s="54"/>
      <c r="C8" s="59" t="s">
        <v>7</v>
      </c>
      <c r="D8" s="60"/>
      <c r="E8" s="60"/>
      <c r="F8" s="60"/>
    </row>
    <row r="9" spans="1:7">
      <c r="A9" s="54"/>
      <c r="B9" s="54"/>
      <c r="C9" s="60"/>
      <c r="D9" s="60"/>
      <c r="E9" s="60"/>
      <c r="F9" s="60"/>
    </row>
    <row r="10" spans="1:7">
      <c r="A10" s="2"/>
      <c r="B10" s="2"/>
      <c r="C10" s="2"/>
      <c r="D10" s="2"/>
      <c r="E10" s="2"/>
      <c r="F10" s="2"/>
    </row>
    <row r="11" spans="1:7" ht="15" customHeight="1">
      <c r="A11" s="61" t="s">
        <v>8</v>
      </c>
      <c r="B11" s="61"/>
      <c r="C11" s="61" t="s">
        <v>9</v>
      </c>
      <c r="D11" s="61"/>
      <c r="E11" s="61" t="s">
        <v>10</v>
      </c>
      <c r="F11" s="62" t="s">
        <v>11</v>
      </c>
    </row>
    <row r="12" spans="1:7">
      <c r="A12" s="61"/>
      <c r="B12" s="61"/>
      <c r="C12" s="61"/>
      <c r="D12" s="61"/>
      <c r="E12" s="61"/>
      <c r="F12" s="63"/>
    </row>
    <row r="13" spans="1:7" ht="48" customHeight="1">
      <c r="A13" s="64" t="s">
        <v>73</v>
      </c>
      <c r="B13" s="64"/>
      <c r="C13" s="64" t="s">
        <v>61</v>
      </c>
      <c r="D13" s="64"/>
      <c r="E13" s="22">
        <v>8.3299999999999999E-2</v>
      </c>
      <c r="F13" s="22">
        <v>2.5600000000000001E-2</v>
      </c>
    </row>
    <row r="14" spans="1:7" ht="15" customHeight="1">
      <c r="A14" s="5"/>
      <c r="B14" s="5"/>
      <c r="C14" s="5"/>
      <c r="D14" s="5"/>
      <c r="E14" s="6"/>
      <c r="F14" s="7"/>
    </row>
    <row r="15" spans="1:7" ht="15" customHeight="1">
      <c r="A15" s="65" t="s">
        <v>14</v>
      </c>
      <c r="B15" s="65"/>
      <c r="C15" s="66" t="s">
        <v>15</v>
      </c>
      <c r="D15" s="61"/>
      <c r="E15" s="61" t="s">
        <v>16</v>
      </c>
      <c r="F15" s="61"/>
    </row>
    <row r="16" spans="1:7" ht="15" customHeight="1">
      <c r="A16" s="65"/>
      <c r="B16" s="65"/>
      <c r="C16" s="66"/>
      <c r="D16" s="61"/>
      <c r="E16" s="61"/>
      <c r="F16" s="61"/>
    </row>
    <row r="17" spans="1:6">
      <c r="A17" s="65"/>
      <c r="B17" s="65"/>
      <c r="C17" s="91">
        <v>39</v>
      </c>
      <c r="D17" s="68"/>
      <c r="E17" s="69" t="s">
        <v>74</v>
      </c>
      <c r="F17" s="69"/>
    </row>
    <row r="18" spans="1:6">
      <c r="A18" s="65"/>
      <c r="B18" s="65"/>
      <c r="C18" s="5"/>
      <c r="D18" s="5"/>
      <c r="E18" s="6"/>
      <c r="F18" s="7"/>
    </row>
    <row r="19" spans="1:6">
      <c r="A19" s="65"/>
      <c r="B19" s="65"/>
      <c r="C19" s="66" t="s">
        <v>18</v>
      </c>
      <c r="D19" s="61"/>
      <c r="E19" s="61" t="s">
        <v>16</v>
      </c>
      <c r="F19" s="61"/>
    </row>
    <row r="20" spans="1:6">
      <c r="A20" s="65"/>
      <c r="B20" s="65"/>
      <c r="C20" s="66"/>
      <c r="D20" s="61"/>
      <c r="E20" s="61"/>
      <c r="F20" s="61"/>
    </row>
    <row r="21" spans="1:6">
      <c r="A21" s="65"/>
      <c r="B21" s="65"/>
      <c r="C21" s="92">
        <v>40</v>
      </c>
      <c r="D21" s="93"/>
      <c r="E21" s="69" t="s">
        <v>74</v>
      </c>
      <c r="F21" s="69"/>
    </row>
    <row r="22" spans="1:6">
      <c r="A22" s="2"/>
      <c r="B22" s="2"/>
      <c r="C22" s="2"/>
      <c r="D22" s="2"/>
      <c r="E22" s="2"/>
      <c r="F22" s="2"/>
    </row>
    <row r="23" spans="1:6" ht="15.75">
      <c r="A23" s="70" t="s">
        <v>19</v>
      </c>
      <c r="B23" s="70"/>
      <c r="C23" s="70"/>
      <c r="D23" s="70"/>
      <c r="E23" s="70"/>
      <c r="F23" s="70"/>
    </row>
    <row r="24" spans="1:6" ht="15.75">
      <c r="A24" s="71" t="s">
        <v>20</v>
      </c>
      <c r="B24" s="71"/>
      <c r="C24" s="72" t="s">
        <v>75</v>
      </c>
      <c r="D24" s="73"/>
      <c r="E24" s="73"/>
      <c r="F24" s="74"/>
    </row>
    <row r="25" spans="1:6" ht="15.75">
      <c r="A25" s="71" t="s">
        <v>22</v>
      </c>
      <c r="B25" s="71"/>
      <c r="C25" s="75" t="s">
        <v>76</v>
      </c>
      <c r="D25" s="75"/>
      <c r="E25" s="75"/>
      <c r="F25" s="75"/>
    </row>
    <row r="26" spans="1:6" ht="15.75">
      <c r="A26" s="71" t="s">
        <v>24</v>
      </c>
      <c r="B26" s="71"/>
      <c r="C26" s="76" t="s">
        <v>25</v>
      </c>
      <c r="D26" s="76"/>
      <c r="E26" s="76"/>
      <c r="F26" s="76"/>
    </row>
    <row r="27" spans="1:6" ht="15.75">
      <c r="A27" s="71" t="s">
        <v>26</v>
      </c>
      <c r="B27" s="71"/>
      <c r="C27" s="76" t="s">
        <v>65</v>
      </c>
      <c r="D27" s="76"/>
      <c r="E27" s="76"/>
      <c r="F27" s="76"/>
    </row>
    <row r="28" spans="1:6" ht="15.75">
      <c r="A28" s="77" t="s">
        <v>28</v>
      </c>
      <c r="B28" s="78"/>
      <c r="C28" s="76" t="s">
        <v>66</v>
      </c>
      <c r="D28" s="76"/>
      <c r="E28" s="76"/>
      <c r="F28" s="76"/>
    </row>
    <row r="29" spans="1:6" ht="15.75">
      <c r="A29" s="71" t="s">
        <v>30</v>
      </c>
      <c r="B29" s="71"/>
      <c r="C29" s="76" t="s">
        <v>31</v>
      </c>
      <c r="D29" s="76"/>
      <c r="E29" s="76"/>
      <c r="F29" s="76"/>
    </row>
    <row r="30" spans="1:6">
      <c r="A30" s="9"/>
      <c r="B30" s="9"/>
      <c r="C30" s="5"/>
      <c r="D30" s="5"/>
      <c r="E30" s="5"/>
      <c r="F30" s="5"/>
    </row>
    <row r="31" spans="1:6">
      <c r="A31" s="79" t="s">
        <v>32</v>
      </c>
      <c r="B31" s="79"/>
      <c r="C31" s="79"/>
      <c r="D31" s="79"/>
      <c r="E31" s="79"/>
      <c r="F31" s="79"/>
    </row>
    <row r="32" spans="1:6" ht="15.75">
      <c r="A32" s="10" t="s">
        <v>33</v>
      </c>
      <c r="B32" s="80" t="s">
        <v>77</v>
      </c>
      <c r="C32" s="80"/>
      <c r="D32" s="80"/>
      <c r="E32" s="80"/>
      <c r="F32" s="80"/>
    </row>
    <row r="33" spans="1:6" ht="15.75">
      <c r="A33" s="10" t="s">
        <v>35</v>
      </c>
      <c r="B33" s="80" t="s">
        <v>78</v>
      </c>
      <c r="C33" s="80"/>
      <c r="D33" s="80"/>
      <c r="E33" s="80"/>
      <c r="F33" s="80"/>
    </row>
    <row r="34" spans="1:6">
      <c r="A34" s="2"/>
      <c r="B34" s="2"/>
      <c r="C34" s="2"/>
      <c r="D34" s="2"/>
      <c r="E34" s="2"/>
      <c r="F34" s="2"/>
    </row>
    <row r="35" spans="1:6" ht="15.75">
      <c r="A35" s="70" t="s">
        <v>37</v>
      </c>
      <c r="B35" s="70"/>
      <c r="C35" s="70"/>
      <c r="D35" s="70"/>
      <c r="E35" s="70"/>
      <c r="F35" s="70"/>
    </row>
    <row r="36" spans="1:6" ht="15.75">
      <c r="A36" s="81" t="s">
        <v>4</v>
      </c>
      <c r="B36" s="81"/>
      <c r="C36" s="81"/>
      <c r="D36" s="81"/>
      <c r="E36" s="81"/>
      <c r="F36" s="81"/>
    </row>
    <row r="37" spans="1:6" ht="15.75">
      <c r="A37" s="82" t="s">
        <v>38</v>
      </c>
      <c r="B37" s="82" t="s">
        <v>39</v>
      </c>
      <c r="C37" s="82"/>
      <c r="D37" s="82"/>
      <c r="E37" s="82"/>
      <c r="F37" s="62" t="s">
        <v>40</v>
      </c>
    </row>
    <row r="38" spans="1:6" ht="15.75">
      <c r="A38" s="82"/>
      <c r="B38" s="11" t="s">
        <v>41</v>
      </c>
      <c r="C38" s="11" t="s">
        <v>42</v>
      </c>
      <c r="D38" s="11" t="s">
        <v>43</v>
      </c>
      <c r="E38" s="12" t="s">
        <v>44</v>
      </c>
      <c r="F38" s="83"/>
    </row>
    <row r="39" spans="1:6" ht="15.75">
      <c r="A39" s="13" t="s">
        <v>45</v>
      </c>
      <c r="B39" s="17">
        <v>0</v>
      </c>
      <c r="C39" s="17">
        <v>8</v>
      </c>
      <c r="D39" s="16">
        <v>8</v>
      </c>
      <c r="E39" s="17">
        <f>SUM(B39:D39)</f>
        <v>16</v>
      </c>
      <c r="F39" s="3" t="s">
        <v>74</v>
      </c>
    </row>
    <row r="40" spans="1:6" ht="15.75">
      <c r="A40" s="13" t="s">
        <v>47</v>
      </c>
      <c r="B40" s="17">
        <v>8</v>
      </c>
      <c r="C40" s="17">
        <v>0</v>
      </c>
      <c r="D40" s="17">
        <v>8</v>
      </c>
      <c r="E40" s="17">
        <f>SUM(B40:D40)</f>
        <v>16</v>
      </c>
      <c r="F40" s="3" t="s">
        <v>74</v>
      </c>
    </row>
    <row r="41" spans="1:6" ht="31.5">
      <c r="A41" s="23" t="s">
        <v>18</v>
      </c>
      <c r="B41" s="17">
        <v>0</v>
      </c>
      <c r="C41" s="17">
        <v>8</v>
      </c>
      <c r="D41" s="17">
        <v>8</v>
      </c>
      <c r="E41" s="17">
        <v>8</v>
      </c>
      <c r="F41" s="3" t="s">
        <v>74</v>
      </c>
    </row>
    <row r="42" spans="1:6" ht="15.75">
      <c r="A42" s="21" t="s">
        <v>15</v>
      </c>
      <c r="B42" s="17">
        <v>8</v>
      </c>
      <c r="C42" s="17">
        <v>0</v>
      </c>
      <c r="D42" s="17">
        <v>8</v>
      </c>
      <c r="E42" s="17">
        <f>SUM(B42:D42)</f>
        <v>16</v>
      </c>
      <c r="F42" s="3" t="s">
        <v>74</v>
      </c>
    </row>
    <row r="43" spans="1:6" ht="30">
      <c r="A43" s="18" t="s">
        <v>49</v>
      </c>
      <c r="B43" s="19">
        <f>((B39-B40)/100)</f>
        <v>-0.08</v>
      </c>
      <c r="C43" s="19">
        <f t="shared" ref="C43" si="0">((C39-C40)/100)</f>
        <v>0.08</v>
      </c>
      <c r="D43" s="19">
        <f>((D39-D40)/100)</f>
        <v>0</v>
      </c>
      <c r="E43" s="19">
        <f>((E39-E40)/E40*100)</f>
        <v>0</v>
      </c>
      <c r="F43" s="3" t="s">
        <v>79</v>
      </c>
    </row>
    <row r="44" spans="1:6">
      <c r="A44" s="2"/>
      <c r="B44" s="2"/>
      <c r="C44" s="2"/>
      <c r="D44" s="2"/>
      <c r="E44" s="2"/>
      <c r="F44" s="2"/>
    </row>
    <row r="45" spans="1:6">
      <c r="A45" s="2"/>
      <c r="B45" s="2"/>
      <c r="C45" s="65" t="s">
        <v>51</v>
      </c>
      <c r="D45" s="65"/>
      <c r="E45" s="94">
        <v>0</v>
      </c>
      <c r="F45" s="95"/>
    </row>
    <row r="46" spans="1:6">
      <c r="A46" s="2"/>
      <c r="B46" s="2"/>
      <c r="C46" s="65"/>
      <c r="D46" s="65"/>
      <c r="E46" s="94"/>
      <c r="F46" s="95"/>
    </row>
    <row r="47" spans="1:6">
      <c r="A47" s="2"/>
      <c r="B47" s="2"/>
      <c r="C47" s="2"/>
      <c r="D47" s="2"/>
      <c r="E47" s="2"/>
      <c r="F47" s="2"/>
    </row>
    <row r="48" spans="1:6">
      <c r="A48" s="87" t="s">
        <v>53</v>
      </c>
      <c r="B48" s="87"/>
      <c r="C48" s="87"/>
      <c r="D48" s="87" t="s">
        <v>54</v>
      </c>
      <c r="E48" s="87"/>
      <c r="F48" s="87"/>
    </row>
    <row r="49" spans="1:6">
      <c r="A49" s="87"/>
      <c r="B49" s="87"/>
      <c r="C49" s="87"/>
      <c r="D49" s="87"/>
      <c r="E49" s="87"/>
      <c r="F49" s="87"/>
    </row>
    <row r="50" spans="1:6">
      <c r="A50" s="88" t="s">
        <v>55</v>
      </c>
      <c r="B50" s="88"/>
      <c r="C50" s="88"/>
      <c r="D50" s="89" t="s">
        <v>71</v>
      </c>
      <c r="E50" s="89"/>
      <c r="F50" s="89"/>
    </row>
    <row r="51" spans="1:6">
      <c r="A51" s="88"/>
      <c r="B51" s="88"/>
      <c r="C51" s="88"/>
      <c r="D51" s="89"/>
      <c r="E51" s="89"/>
      <c r="F51" s="89"/>
    </row>
    <row r="52" spans="1:6">
      <c r="A52" s="88"/>
      <c r="B52" s="88"/>
      <c r="C52" s="88"/>
      <c r="D52" s="89"/>
      <c r="E52" s="89"/>
      <c r="F52" s="89"/>
    </row>
    <row r="53" spans="1:6">
      <c r="A53" s="90"/>
      <c r="B53" s="90"/>
      <c r="C53" s="90"/>
      <c r="D53" s="90"/>
      <c r="E53" s="90"/>
      <c r="F53" s="90"/>
    </row>
    <row r="54" spans="1:6">
      <c r="A54" s="86" t="s">
        <v>57</v>
      </c>
      <c r="B54" s="86"/>
      <c r="C54" s="86"/>
      <c r="D54" s="2"/>
      <c r="E54" s="2"/>
      <c r="F54" s="2"/>
    </row>
    <row r="55" spans="1:6">
      <c r="A55" s="86"/>
      <c r="B55" s="86"/>
      <c r="C55" s="86"/>
      <c r="D55" s="2"/>
      <c r="E55" s="2"/>
      <c r="F55" s="2"/>
    </row>
  </sheetData>
  <mergeCells count="55">
    <mergeCell ref="A54:C55"/>
    <mergeCell ref="A48:C49"/>
    <mergeCell ref="D48:F49"/>
    <mergeCell ref="A50:C52"/>
    <mergeCell ref="D50:F52"/>
    <mergeCell ref="A53:C53"/>
    <mergeCell ref="D53:F53"/>
    <mergeCell ref="A36:F36"/>
    <mergeCell ref="A37:A38"/>
    <mergeCell ref="B37:E37"/>
    <mergeCell ref="F37:F38"/>
    <mergeCell ref="C45:D46"/>
    <mergeCell ref="E45:E46"/>
    <mergeCell ref="F45:F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U117"/>
  <sheetViews>
    <sheetView workbookViewId="0">
      <selection activeCell="A3" sqref="A3:F54"/>
    </sheetView>
  </sheetViews>
  <sheetFormatPr baseColWidth="10" defaultRowHeight="15"/>
  <cols>
    <col min="1" max="2" width="20.7109375" customWidth="1"/>
    <col min="3" max="3" width="21.42578125" customWidth="1"/>
    <col min="4" max="6" width="20.7109375" customWidth="1"/>
  </cols>
  <sheetData>
    <row r="1" spans="1:7" ht="21">
      <c r="A1" s="51" t="s">
        <v>0</v>
      </c>
      <c r="B1" s="51"/>
      <c r="C1" s="51"/>
      <c r="D1" s="51"/>
      <c r="E1" s="51"/>
      <c r="F1" s="51"/>
      <c r="G1" s="1"/>
    </row>
    <row r="2" spans="1:7" ht="21">
      <c r="A2" s="52" t="s">
        <v>1</v>
      </c>
      <c r="B2" s="52"/>
      <c r="C2" s="52"/>
      <c r="D2" s="52"/>
      <c r="E2" s="52"/>
      <c r="F2" s="52"/>
      <c r="G2" s="1"/>
    </row>
    <row r="3" spans="1:7" ht="18.75">
      <c r="A3" s="53" t="s">
        <v>58</v>
      </c>
      <c r="B3" s="53"/>
      <c r="C3" s="53"/>
      <c r="D3" s="53"/>
      <c r="E3" s="53"/>
      <c r="F3" s="53"/>
    </row>
    <row r="4" spans="1:7">
      <c r="A4" s="54" t="s">
        <v>3</v>
      </c>
      <c r="B4" s="54"/>
      <c r="C4" s="55" t="s">
        <v>59</v>
      </c>
      <c r="D4" s="2"/>
      <c r="E4" s="56" t="s">
        <v>5</v>
      </c>
      <c r="F4" s="57">
        <v>43656</v>
      </c>
    </row>
    <row r="5" spans="1:7">
      <c r="A5" s="54"/>
      <c r="B5" s="54"/>
      <c r="C5" s="55"/>
      <c r="D5" s="2"/>
      <c r="E5" s="56"/>
      <c r="F5" s="58"/>
    </row>
    <row r="6" spans="1:7">
      <c r="A6" s="2"/>
      <c r="B6" s="2"/>
      <c r="C6" s="2"/>
      <c r="D6" s="2"/>
      <c r="E6" s="2"/>
      <c r="F6" s="2"/>
    </row>
    <row r="7" spans="1:7">
      <c r="A7" s="54" t="s">
        <v>6</v>
      </c>
      <c r="B7" s="54"/>
      <c r="C7" s="59" t="s">
        <v>7</v>
      </c>
      <c r="D7" s="60"/>
      <c r="E7" s="60"/>
      <c r="F7" s="60"/>
    </row>
    <row r="8" spans="1:7">
      <c r="A8" s="54"/>
      <c r="B8" s="54"/>
      <c r="C8" s="60"/>
      <c r="D8" s="60"/>
      <c r="E8" s="60"/>
      <c r="F8" s="60"/>
    </row>
    <row r="9" spans="1:7">
      <c r="A9" s="2"/>
      <c r="B9" s="2"/>
      <c r="C9" s="2"/>
      <c r="D9" s="2"/>
      <c r="E9" s="2"/>
      <c r="F9" s="2"/>
    </row>
    <row r="10" spans="1:7">
      <c r="A10" s="61" t="s">
        <v>8</v>
      </c>
      <c r="B10" s="61"/>
      <c r="C10" s="61" t="s">
        <v>9</v>
      </c>
      <c r="D10" s="61"/>
      <c r="E10" s="61" t="s">
        <v>10</v>
      </c>
      <c r="F10" s="62" t="s">
        <v>11</v>
      </c>
    </row>
    <row r="11" spans="1:7">
      <c r="A11" s="61"/>
      <c r="B11" s="61"/>
      <c r="C11" s="61"/>
      <c r="D11" s="61"/>
      <c r="E11" s="61"/>
      <c r="F11" s="63"/>
    </row>
    <row r="12" spans="1:7" ht="30" customHeight="1">
      <c r="A12" s="64" t="s">
        <v>60</v>
      </c>
      <c r="B12" s="64"/>
      <c r="C12" s="64" t="s">
        <v>61</v>
      </c>
      <c r="D12" s="64"/>
      <c r="E12" s="22">
        <v>-0.1208</v>
      </c>
      <c r="F12" s="22">
        <v>0.30890000000000001</v>
      </c>
    </row>
    <row r="13" spans="1:7">
      <c r="A13" s="5"/>
      <c r="B13" s="5"/>
      <c r="C13" s="5"/>
      <c r="D13" s="5"/>
      <c r="E13" s="6"/>
      <c r="F13" s="7"/>
    </row>
    <row r="14" spans="1:7">
      <c r="A14" s="65" t="s">
        <v>14</v>
      </c>
      <c r="B14" s="65"/>
      <c r="C14" s="66" t="s">
        <v>15</v>
      </c>
      <c r="D14" s="61"/>
      <c r="E14" s="61" t="s">
        <v>16</v>
      </c>
      <c r="F14" s="61"/>
    </row>
    <row r="15" spans="1:7">
      <c r="A15" s="65"/>
      <c r="B15" s="65"/>
      <c r="C15" s="66"/>
      <c r="D15" s="61"/>
      <c r="E15" s="61"/>
      <c r="F15" s="61"/>
    </row>
    <row r="16" spans="1:7">
      <c r="A16" s="65"/>
      <c r="B16" s="65"/>
      <c r="C16" s="67">
        <v>764</v>
      </c>
      <c r="D16" s="68"/>
      <c r="E16" s="69" t="s">
        <v>62</v>
      </c>
      <c r="F16" s="69"/>
    </row>
    <row r="17" spans="1:47" ht="15" customHeight="1">
      <c r="A17" s="65"/>
      <c r="B17" s="65"/>
      <c r="C17" s="5"/>
      <c r="D17" s="5"/>
      <c r="E17" s="6"/>
      <c r="F17" s="7"/>
    </row>
    <row r="18" spans="1:47" ht="15" customHeight="1">
      <c r="A18" s="65"/>
      <c r="B18" s="65"/>
      <c r="C18" s="66" t="s">
        <v>18</v>
      </c>
      <c r="D18" s="61"/>
      <c r="E18" s="61" t="s">
        <v>16</v>
      </c>
      <c r="F18" s="61"/>
    </row>
    <row r="19" spans="1:47" ht="15" customHeight="1">
      <c r="A19" s="65"/>
      <c r="B19" s="65"/>
      <c r="C19" s="66"/>
      <c r="D19" s="61"/>
      <c r="E19" s="61"/>
      <c r="F19" s="61"/>
    </row>
    <row r="20" spans="1:47" ht="15" customHeight="1">
      <c r="A20" s="65"/>
      <c r="B20" s="65"/>
      <c r="C20" s="67">
        <v>1000</v>
      </c>
      <c r="D20" s="68"/>
      <c r="E20" s="69" t="s">
        <v>62</v>
      </c>
      <c r="F20" s="69"/>
    </row>
    <row r="21" spans="1:47" ht="15" customHeight="1">
      <c r="A21" s="2"/>
      <c r="B21" s="2"/>
      <c r="C21" s="2"/>
      <c r="D21" s="2"/>
      <c r="E21" s="2"/>
      <c r="F21" s="2"/>
    </row>
    <row r="22" spans="1:47" ht="15" customHeight="1">
      <c r="A22" s="70" t="s">
        <v>19</v>
      </c>
      <c r="B22" s="70"/>
      <c r="C22" s="70"/>
      <c r="D22" s="70"/>
      <c r="E22" s="70"/>
      <c r="F22" s="70"/>
    </row>
    <row r="23" spans="1:47" ht="87.75" customHeight="1">
      <c r="A23" s="71" t="s">
        <v>20</v>
      </c>
      <c r="B23" s="71"/>
      <c r="C23" s="72" t="s">
        <v>63</v>
      </c>
      <c r="D23" s="73"/>
      <c r="E23" s="73"/>
      <c r="F23" s="74"/>
      <c r="AP23" s="8"/>
      <c r="AQ23" s="8"/>
      <c r="AR23" s="8"/>
      <c r="AS23" s="8"/>
      <c r="AT23" s="8"/>
      <c r="AU23" s="8"/>
    </row>
    <row r="24" spans="1:47" ht="15" customHeight="1">
      <c r="A24" s="71" t="s">
        <v>22</v>
      </c>
      <c r="B24" s="71"/>
      <c r="C24" s="75" t="s">
        <v>64</v>
      </c>
      <c r="D24" s="75"/>
      <c r="E24" s="75"/>
      <c r="F24" s="75"/>
    </row>
    <row r="25" spans="1:47" ht="15" customHeight="1">
      <c r="A25" s="71" t="s">
        <v>24</v>
      </c>
      <c r="B25" s="71"/>
      <c r="C25" s="76" t="s">
        <v>25</v>
      </c>
      <c r="D25" s="76"/>
      <c r="E25" s="76"/>
      <c r="F25" s="76"/>
    </row>
    <row r="26" spans="1:47" ht="15" customHeight="1">
      <c r="A26" s="71" t="s">
        <v>26</v>
      </c>
      <c r="B26" s="71"/>
      <c r="C26" s="76" t="s">
        <v>65</v>
      </c>
      <c r="D26" s="76"/>
      <c r="E26" s="76"/>
      <c r="F26" s="76"/>
    </row>
    <row r="27" spans="1:47" ht="15" customHeight="1">
      <c r="A27" s="77" t="s">
        <v>28</v>
      </c>
      <c r="B27" s="78"/>
      <c r="C27" s="76" t="s">
        <v>66</v>
      </c>
      <c r="D27" s="76"/>
      <c r="E27" s="76"/>
      <c r="F27" s="76"/>
    </row>
    <row r="28" spans="1:47" ht="15" customHeight="1">
      <c r="A28" s="71" t="s">
        <v>30</v>
      </c>
      <c r="B28" s="71"/>
      <c r="C28" s="76" t="s">
        <v>31</v>
      </c>
      <c r="D28" s="76"/>
      <c r="E28" s="76"/>
      <c r="F28" s="76"/>
    </row>
    <row r="29" spans="1:47" ht="15" customHeight="1">
      <c r="A29" s="9"/>
      <c r="B29" s="9"/>
      <c r="C29" s="5"/>
      <c r="D29" s="5"/>
      <c r="E29" s="5"/>
      <c r="F29" s="5"/>
    </row>
    <row r="30" spans="1:47" ht="15" customHeight="1">
      <c r="A30" s="79" t="s">
        <v>32</v>
      </c>
      <c r="B30" s="79"/>
      <c r="C30" s="79"/>
      <c r="D30" s="79"/>
      <c r="E30" s="79"/>
      <c r="F30" s="79"/>
    </row>
    <row r="31" spans="1:47" ht="15" customHeight="1">
      <c r="A31" s="10" t="s">
        <v>33</v>
      </c>
      <c r="B31" s="80" t="s">
        <v>67</v>
      </c>
      <c r="C31" s="80"/>
      <c r="D31" s="80"/>
      <c r="E31" s="80"/>
      <c r="F31" s="80"/>
    </row>
    <row r="32" spans="1:47" ht="15" customHeight="1">
      <c r="A32" s="10" t="s">
        <v>35</v>
      </c>
      <c r="B32" s="80" t="s">
        <v>68</v>
      </c>
      <c r="C32" s="80"/>
      <c r="D32" s="80"/>
      <c r="E32" s="80"/>
      <c r="F32" s="80"/>
    </row>
    <row r="33" spans="1:9">
      <c r="A33" s="2"/>
      <c r="B33" s="2"/>
      <c r="C33" s="2"/>
      <c r="D33" s="2"/>
      <c r="E33" s="2"/>
      <c r="F33" s="2"/>
    </row>
    <row r="34" spans="1:9" ht="15.75">
      <c r="A34" s="70" t="s">
        <v>37</v>
      </c>
      <c r="B34" s="70"/>
      <c r="C34" s="70"/>
      <c r="D34" s="70"/>
      <c r="E34" s="70"/>
      <c r="F34" s="70"/>
    </row>
    <row r="35" spans="1:9" ht="15.75">
      <c r="A35" s="81" t="s">
        <v>4</v>
      </c>
      <c r="B35" s="81"/>
      <c r="C35" s="81"/>
      <c r="D35" s="81"/>
      <c r="E35" s="81"/>
      <c r="F35" s="81"/>
    </row>
    <row r="36" spans="1:9" ht="15.75">
      <c r="A36" s="82" t="s">
        <v>38</v>
      </c>
      <c r="B36" s="82" t="s">
        <v>39</v>
      </c>
      <c r="C36" s="82"/>
      <c r="D36" s="82"/>
      <c r="E36" s="82"/>
      <c r="F36" s="62" t="s">
        <v>40</v>
      </c>
    </row>
    <row r="37" spans="1:9" ht="15.75">
      <c r="A37" s="82"/>
      <c r="B37" s="11" t="s">
        <v>41</v>
      </c>
      <c r="C37" s="11" t="s">
        <v>42</v>
      </c>
      <c r="D37" s="11" t="s">
        <v>43</v>
      </c>
      <c r="E37" s="12" t="s">
        <v>44</v>
      </c>
      <c r="F37" s="83"/>
    </row>
    <row r="38" spans="1:9" ht="15.75">
      <c r="A38" s="13" t="s">
        <v>45</v>
      </c>
      <c r="B38" s="17">
        <v>119</v>
      </c>
      <c r="C38" s="16">
        <v>99</v>
      </c>
      <c r="D38" s="16">
        <v>108</v>
      </c>
      <c r="E38" s="17">
        <f>SUM(B38:D38)</f>
        <v>326</v>
      </c>
      <c r="F38" s="3" t="s">
        <v>69</v>
      </c>
    </row>
    <row r="39" spans="1:9" ht="15.75">
      <c r="A39" s="13" t="s">
        <v>47</v>
      </c>
      <c r="B39" s="17">
        <v>50</v>
      </c>
      <c r="C39" s="17">
        <v>50</v>
      </c>
      <c r="D39" s="17">
        <v>66</v>
      </c>
      <c r="E39" s="17">
        <f>SUM(B39:D39)</f>
        <v>166</v>
      </c>
      <c r="F39" s="3" t="s">
        <v>69</v>
      </c>
    </row>
    <row r="40" spans="1:9" ht="31.5">
      <c r="A40" s="23" t="s">
        <v>18</v>
      </c>
      <c r="B40" s="17">
        <v>65</v>
      </c>
      <c r="C40" s="17">
        <v>65</v>
      </c>
      <c r="D40" s="17">
        <v>75</v>
      </c>
      <c r="E40" s="17">
        <f>SUM(B40:D40)</f>
        <v>205</v>
      </c>
      <c r="F40" s="3" t="s">
        <v>69</v>
      </c>
    </row>
    <row r="41" spans="1:9" ht="15.75">
      <c r="A41" s="21" t="s">
        <v>15</v>
      </c>
      <c r="B41" s="17">
        <v>50</v>
      </c>
      <c r="C41" s="17">
        <v>50</v>
      </c>
      <c r="D41" s="17">
        <v>66</v>
      </c>
      <c r="E41" s="17">
        <f>SUM(B41:D41)</f>
        <v>166</v>
      </c>
      <c r="F41" s="3" t="s">
        <v>69</v>
      </c>
    </row>
    <row r="42" spans="1:9" ht="30">
      <c r="A42" s="18" t="s">
        <v>49</v>
      </c>
      <c r="B42" s="19">
        <f t="shared" ref="B42:D42" si="0">((B38-B39)/B39*100)</f>
        <v>138</v>
      </c>
      <c r="C42" s="19">
        <f t="shared" si="0"/>
        <v>98</v>
      </c>
      <c r="D42" s="19">
        <f t="shared" si="0"/>
        <v>63.636363636363633</v>
      </c>
      <c r="E42" s="19">
        <f>((E38-E39)/E39*100)</f>
        <v>96.385542168674704</v>
      </c>
      <c r="F42" s="3" t="s">
        <v>50</v>
      </c>
      <c r="I42" t="s">
        <v>70</v>
      </c>
    </row>
    <row r="43" spans="1:9">
      <c r="A43" s="2"/>
      <c r="B43" s="2"/>
      <c r="C43" s="2"/>
      <c r="D43" s="2"/>
      <c r="E43" s="2"/>
      <c r="F43" s="2"/>
    </row>
    <row r="44" spans="1:9">
      <c r="A44" s="2"/>
      <c r="B44" s="2"/>
      <c r="C44" s="65" t="s">
        <v>51</v>
      </c>
      <c r="D44" s="65"/>
      <c r="E44" s="94">
        <v>0.96386000000000005</v>
      </c>
      <c r="F44" s="2"/>
    </row>
    <row r="45" spans="1:9">
      <c r="A45" s="2"/>
      <c r="B45" s="2"/>
      <c r="C45" s="65"/>
      <c r="D45" s="65"/>
      <c r="E45" s="94"/>
      <c r="F45" s="2"/>
    </row>
    <row r="46" spans="1:9">
      <c r="A46" s="2"/>
      <c r="B46" s="2"/>
      <c r="C46" s="2"/>
      <c r="D46" s="2"/>
      <c r="E46" s="2"/>
      <c r="F46" s="2"/>
    </row>
    <row r="47" spans="1:9">
      <c r="A47" s="87" t="s">
        <v>53</v>
      </c>
      <c r="B47" s="87"/>
      <c r="C47" s="87"/>
      <c r="D47" s="87" t="s">
        <v>54</v>
      </c>
      <c r="E47" s="87"/>
      <c r="F47" s="87"/>
    </row>
    <row r="48" spans="1:9">
      <c r="A48" s="87"/>
      <c r="B48" s="87"/>
      <c r="C48" s="87"/>
      <c r="D48" s="87"/>
      <c r="E48" s="87"/>
      <c r="F48" s="87"/>
    </row>
    <row r="49" spans="1:6">
      <c r="A49" s="88" t="s">
        <v>55</v>
      </c>
      <c r="B49" s="88"/>
      <c r="C49" s="88"/>
      <c r="D49" s="89" t="s">
        <v>71</v>
      </c>
      <c r="E49" s="89"/>
      <c r="F49" s="89"/>
    </row>
    <row r="50" spans="1:6">
      <c r="A50" s="88"/>
      <c r="B50" s="88"/>
      <c r="C50" s="88"/>
      <c r="D50" s="89"/>
      <c r="E50" s="89"/>
      <c r="F50" s="89"/>
    </row>
    <row r="51" spans="1:6">
      <c r="A51" s="88"/>
      <c r="B51" s="88"/>
      <c r="C51" s="88"/>
      <c r="D51" s="89"/>
      <c r="E51" s="89"/>
      <c r="F51" s="89"/>
    </row>
    <row r="52" spans="1:6">
      <c r="A52" s="90"/>
      <c r="B52" s="90"/>
      <c r="C52" s="90"/>
      <c r="D52" s="90"/>
      <c r="E52" s="90"/>
      <c r="F52" s="90"/>
    </row>
    <row r="53" spans="1:6">
      <c r="A53" s="86" t="s">
        <v>57</v>
      </c>
      <c r="B53" s="86"/>
      <c r="C53" s="86"/>
      <c r="D53" s="2"/>
      <c r="E53" s="2"/>
      <c r="F53" s="2"/>
    </row>
    <row r="54" spans="1:6">
      <c r="A54" s="86"/>
      <c r="B54" s="86"/>
      <c r="C54" s="86"/>
      <c r="D54" s="2"/>
      <c r="E54" s="2"/>
      <c r="F54" s="2"/>
    </row>
    <row r="55" spans="1:6">
      <c r="A55" s="2"/>
      <c r="B55" s="2"/>
      <c r="C55" s="2"/>
      <c r="D55" s="2"/>
      <c r="E55" s="2"/>
      <c r="F55" s="2"/>
    </row>
    <row r="56" spans="1:6">
      <c r="A56" s="2"/>
      <c r="B56" s="2"/>
      <c r="C56" s="2"/>
      <c r="D56" s="2"/>
      <c r="E56" s="2"/>
      <c r="F56" s="2"/>
    </row>
    <row r="57" spans="1:6">
      <c r="A57" s="2"/>
      <c r="B57" s="2"/>
      <c r="C57" s="2"/>
      <c r="D57" s="2"/>
      <c r="E57" s="2"/>
      <c r="F57" s="2"/>
    </row>
    <row r="58" spans="1:6">
      <c r="A58" s="2"/>
      <c r="B58" s="2"/>
      <c r="C58" s="2"/>
      <c r="D58" s="2"/>
      <c r="E58" s="2"/>
      <c r="F58" s="2"/>
    </row>
    <row r="59" spans="1:6">
      <c r="A59" s="2"/>
      <c r="B59" s="2"/>
      <c r="C59" s="2"/>
      <c r="D59" s="2"/>
      <c r="E59" s="2"/>
      <c r="F59" s="2"/>
    </row>
    <row r="60" spans="1:6">
      <c r="A60" s="2"/>
      <c r="B60" s="2"/>
      <c r="C60" s="2"/>
      <c r="D60" s="2"/>
      <c r="E60" s="2"/>
      <c r="F60" s="2"/>
    </row>
    <row r="61" spans="1:6">
      <c r="A61" s="2"/>
      <c r="B61" s="2"/>
      <c r="C61" s="2"/>
      <c r="D61" s="2"/>
      <c r="E61" s="2"/>
      <c r="F61" s="2"/>
    </row>
    <row r="62" spans="1:6">
      <c r="A62" s="2"/>
      <c r="B62" s="2"/>
      <c r="C62" s="2"/>
      <c r="D62" s="2"/>
      <c r="E62" s="2"/>
      <c r="F62" s="2"/>
    </row>
    <row r="63" spans="1:6">
      <c r="A63" s="2"/>
      <c r="B63" s="2"/>
      <c r="C63" s="2"/>
      <c r="D63" s="2"/>
      <c r="E63" s="2"/>
      <c r="F63" s="2"/>
    </row>
    <row r="64" spans="1:6">
      <c r="A64" s="2"/>
      <c r="B64" s="2"/>
      <c r="C64" s="2"/>
      <c r="D64" s="2"/>
      <c r="E64" s="2"/>
      <c r="F64" s="2"/>
    </row>
    <row r="65" spans="1:6">
      <c r="A65" s="2"/>
      <c r="B65" s="2"/>
      <c r="C65" s="2"/>
      <c r="D65" s="2"/>
      <c r="E65" s="2"/>
      <c r="F65" s="2"/>
    </row>
    <row r="66" spans="1:6">
      <c r="A66" s="2"/>
      <c r="B66" s="2"/>
      <c r="C66" s="2"/>
      <c r="D66" s="2"/>
      <c r="E66" s="2"/>
      <c r="F66" s="2"/>
    </row>
    <row r="67" spans="1:6">
      <c r="A67" s="2"/>
      <c r="B67" s="2"/>
      <c r="C67" s="2"/>
      <c r="D67" s="2"/>
      <c r="E67" s="2"/>
      <c r="F67" s="2"/>
    </row>
    <row r="68" spans="1:6">
      <c r="A68" s="2"/>
      <c r="B68" s="2"/>
      <c r="C68" s="2"/>
      <c r="D68" s="2"/>
      <c r="E68" s="2"/>
      <c r="F68" s="2"/>
    </row>
    <row r="69" spans="1:6">
      <c r="A69" s="2"/>
      <c r="B69" s="2"/>
      <c r="C69" s="2"/>
      <c r="D69" s="2"/>
      <c r="E69" s="2"/>
      <c r="F69" s="2"/>
    </row>
    <row r="70" spans="1:6">
      <c r="A70" s="2"/>
      <c r="B70" s="2"/>
      <c r="C70" s="2"/>
      <c r="D70" s="2"/>
      <c r="E70" s="2"/>
      <c r="F70" s="2"/>
    </row>
    <row r="71" spans="1:6">
      <c r="A71" s="2"/>
      <c r="B71" s="2"/>
      <c r="C71" s="2"/>
      <c r="D71" s="2"/>
      <c r="E71" s="2"/>
      <c r="F71" s="2"/>
    </row>
    <row r="72" spans="1:6">
      <c r="A72" s="2"/>
      <c r="B72" s="2"/>
      <c r="C72" s="2"/>
      <c r="D72" s="2"/>
      <c r="E72" s="2"/>
      <c r="F72" s="2"/>
    </row>
    <row r="73" spans="1:6">
      <c r="A73" s="2"/>
      <c r="B73" s="2"/>
      <c r="C73" s="2"/>
      <c r="D73" s="2"/>
      <c r="E73" s="2"/>
      <c r="F73" s="2"/>
    </row>
    <row r="74" spans="1:6">
      <c r="A74" s="2"/>
      <c r="B74" s="2"/>
      <c r="C74" s="2"/>
      <c r="D74" s="2"/>
      <c r="E74" s="2"/>
      <c r="F74" s="2"/>
    </row>
    <row r="75" spans="1:6">
      <c r="A75" s="2"/>
      <c r="B75" s="2"/>
      <c r="C75" s="2"/>
      <c r="D75" s="2"/>
      <c r="E75" s="2"/>
      <c r="F75" s="2"/>
    </row>
    <row r="76" spans="1:6">
      <c r="A76" s="2"/>
      <c r="B76" s="2"/>
      <c r="C76" s="2"/>
      <c r="D76" s="2"/>
      <c r="E76" s="2"/>
      <c r="F76" s="2"/>
    </row>
    <row r="77" spans="1:6">
      <c r="A77" s="2"/>
      <c r="B77" s="2"/>
      <c r="C77" s="2"/>
      <c r="D77" s="2"/>
      <c r="E77" s="2"/>
      <c r="F77" s="2"/>
    </row>
    <row r="78" spans="1:6">
      <c r="A78" s="2"/>
      <c r="B78" s="2"/>
      <c r="C78" s="2"/>
      <c r="D78" s="2"/>
      <c r="E78" s="2"/>
      <c r="F78" s="2"/>
    </row>
    <row r="79" spans="1:6">
      <c r="A79" s="2"/>
      <c r="B79" s="2"/>
      <c r="C79" s="2"/>
      <c r="D79" s="2"/>
      <c r="E79" s="2"/>
      <c r="F79" s="2"/>
    </row>
    <row r="80" spans="1:6">
      <c r="A80" s="2"/>
      <c r="B80" s="2"/>
      <c r="C80" s="2"/>
      <c r="D80" s="2"/>
      <c r="E80" s="2"/>
      <c r="F80" s="2"/>
    </row>
    <row r="81" spans="1:6">
      <c r="A81" s="2"/>
      <c r="B81" s="2"/>
      <c r="C81" s="2"/>
      <c r="D81" s="2"/>
      <c r="E81" s="2"/>
      <c r="F81" s="2"/>
    </row>
    <row r="82" spans="1:6">
      <c r="A82" s="2"/>
      <c r="B82" s="2"/>
      <c r="C82" s="2"/>
      <c r="D82" s="2"/>
      <c r="E82" s="2"/>
      <c r="F82" s="2"/>
    </row>
    <row r="83" spans="1:6">
      <c r="A83" s="2"/>
      <c r="B83" s="2"/>
      <c r="C83" s="2"/>
      <c r="D83" s="2"/>
      <c r="E83" s="2"/>
      <c r="F83" s="2"/>
    </row>
    <row r="84" spans="1:6">
      <c r="A84" s="2"/>
      <c r="B84" s="2"/>
      <c r="C84" s="2"/>
      <c r="D84" s="2"/>
      <c r="E84" s="2"/>
      <c r="F84" s="2"/>
    </row>
    <row r="85" spans="1:6">
      <c r="A85" s="2"/>
      <c r="B85" s="2"/>
      <c r="C85" s="2"/>
      <c r="D85" s="2"/>
      <c r="E85" s="2"/>
      <c r="F85" s="2"/>
    </row>
    <row r="86" spans="1:6">
      <c r="A86" s="2"/>
      <c r="B86" s="2"/>
      <c r="C86" s="2"/>
      <c r="D86" s="2"/>
      <c r="E86" s="2"/>
      <c r="F86" s="2"/>
    </row>
    <row r="87" spans="1:6">
      <c r="A87" s="2"/>
      <c r="B87" s="2"/>
      <c r="C87" s="2"/>
      <c r="D87" s="2"/>
      <c r="E87" s="2"/>
      <c r="F87" s="2"/>
    </row>
    <row r="88" spans="1:6">
      <c r="A88" s="2"/>
      <c r="B88" s="2"/>
      <c r="C88" s="2"/>
      <c r="D88" s="2"/>
      <c r="E88" s="2"/>
      <c r="F88" s="2"/>
    </row>
    <row r="89" spans="1:6">
      <c r="A89" s="2"/>
      <c r="B89" s="2"/>
      <c r="C89" s="2"/>
      <c r="D89" s="2"/>
      <c r="E89" s="2"/>
      <c r="F89" s="2"/>
    </row>
    <row r="90" spans="1:6">
      <c r="A90" s="2"/>
      <c r="B90" s="2"/>
      <c r="C90" s="2"/>
      <c r="D90" s="2"/>
      <c r="E90" s="2"/>
      <c r="F90" s="2"/>
    </row>
    <row r="91" spans="1:6">
      <c r="A91" s="2"/>
      <c r="B91" s="2"/>
      <c r="C91" s="2"/>
      <c r="D91" s="2"/>
      <c r="E91" s="2"/>
      <c r="F91" s="2"/>
    </row>
    <row r="92" spans="1:6">
      <c r="A92" s="2"/>
      <c r="B92" s="2"/>
      <c r="C92" s="2"/>
      <c r="D92" s="2"/>
      <c r="E92" s="2"/>
      <c r="F92" s="2"/>
    </row>
    <row r="93" spans="1:6">
      <c r="A93" s="2"/>
      <c r="B93" s="2"/>
      <c r="C93" s="2"/>
      <c r="D93" s="2"/>
      <c r="E93" s="2"/>
      <c r="F93" s="2"/>
    </row>
    <row r="94" spans="1:6">
      <c r="A94" s="2"/>
      <c r="B94" s="2"/>
      <c r="C94" s="2"/>
      <c r="D94" s="2"/>
      <c r="E94" s="2"/>
      <c r="F94" s="2"/>
    </row>
    <row r="95" spans="1:6">
      <c r="A95" s="2"/>
      <c r="B95" s="2"/>
      <c r="C95" s="2"/>
      <c r="D95" s="2"/>
      <c r="E95" s="2"/>
      <c r="F95" s="2"/>
    </row>
    <row r="96" spans="1:6">
      <c r="A96" s="2"/>
      <c r="B96" s="2"/>
      <c r="C96" s="2"/>
      <c r="D96" s="2"/>
      <c r="E96" s="2"/>
      <c r="F96" s="2"/>
    </row>
    <row r="97" spans="1:6">
      <c r="A97" s="2"/>
      <c r="B97" s="2"/>
      <c r="C97" s="2"/>
      <c r="D97" s="2"/>
      <c r="E97" s="2"/>
      <c r="F97" s="2"/>
    </row>
    <row r="98" spans="1:6">
      <c r="A98" s="2"/>
      <c r="B98" s="2"/>
      <c r="C98" s="2"/>
      <c r="D98" s="2"/>
      <c r="E98" s="2"/>
      <c r="F98" s="2"/>
    </row>
    <row r="99" spans="1:6">
      <c r="A99" s="2"/>
      <c r="B99" s="2"/>
      <c r="C99" s="2"/>
      <c r="D99" s="2"/>
      <c r="E99" s="2"/>
      <c r="F99" s="2"/>
    </row>
    <row r="100" spans="1:6">
      <c r="A100" s="2"/>
      <c r="B100" s="2"/>
      <c r="C100" s="2"/>
      <c r="D100" s="2"/>
      <c r="E100" s="2"/>
      <c r="F100" s="2"/>
    </row>
    <row r="101" spans="1:6">
      <c r="A101" s="2"/>
      <c r="B101" s="2"/>
      <c r="C101" s="2"/>
      <c r="D101" s="2"/>
      <c r="E101" s="2"/>
      <c r="F101" s="2"/>
    </row>
    <row r="102" spans="1:6">
      <c r="A102" s="2"/>
      <c r="B102" s="2"/>
      <c r="C102" s="2"/>
      <c r="D102" s="2"/>
      <c r="E102" s="2"/>
      <c r="F102" s="2"/>
    </row>
    <row r="103" spans="1:6">
      <c r="A103" s="2"/>
      <c r="B103" s="2"/>
      <c r="C103" s="2"/>
      <c r="D103" s="2"/>
      <c r="E103" s="2"/>
      <c r="F103" s="2"/>
    </row>
    <row r="104" spans="1:6">
      <c r="A104" s="2"/>
      <c r="B104" s="2"/>
      <c r="C104" s="2"/>
      <c r="D104" s="2"/>
      <c r="E104" s="2"/>
      <c r="F104" s="2"/>
    </row>
    <row r="105" spans="1:6">
      <c r="A105" s="2"/>
      <c r="B105" s="2"/>
      <c r="C105" s="2"/>
      <c r="D105" s="2"/>
      <c r="E105" s="2"/>
      <c r="F105" s="2"/>
    </row>
    <row r="106" spans="1:6">
      <c r="A106" s="2"/>
      <c r="B106" s="2"/>
      <c r="C106" s="2"/>
      <c r="D106" s="2"/>
      <c r="E106" s="2"/>
      <c r="F106" s="2"/>
    </row>
    <row r="107" spans="1:6">
      <c r="A107" s="2"/>
      <c r="B107" s="2"/>
      <c r="C107" s="2"/>
      <c r="D107" s="2"/>
      <c r="E107" s="2"/>
      <c r="F107" s="2"/>
    </row>
    <row r="108" spans="1:6">
      <c r="A108" s="2"/>
      <c r="B108" s="2"/>
      <c r="C108" s="2"/>
      <c r="D108" s="2"/>
      <c r="E108" s="2"/>
      <c r="F108" s="2"/>
    </row>
    <row r="109" spans="1:6">
      <c r="A109" s="2"/>
      <c r="B109" s="2"/>
      <c r="C109" s="2"/>
      <c r="D109" s="2"/>
      <c r="E109" s="2"/>
      <c r="F109" s="2"/>
    </row>
    <row r="110" spans="1:6">
      <c r="A110" s="2"/>
      <c r="B110" s="2"/>
      <c r="C110" s="2"/>
      <c r="D110" s="2"/>
      <c r="E110" s="2"/>
      <c r="F110" s="2"/>
    </row>
    <row r="111" spans="1:6">
      <c r="A111" s="2"/>
      <c r="B111" s="2"/>
      <c r="C111" s="2"/>
      <c r="D111" s="2"/>
      <c r="E111" s="2"/>
      <c r="F111" s="2"/>
    </row>
    <row r="112" spans="1:6">
      <c r="A112" s="2"/>
      <c r="B112" s="2"/>
      <c r="C112" s="2"/>
      <c r="D112" s="2"/>
      <c r="E112" s="2"/>
      <c r="F112" s="2"/>
    </row>
    <row r="113" spans="1:6">
      <c r="A113" s="2"/>
      <c r="B113" s="2"/>
      <c r="C113" s="2"/>
      <c r="D113" s="2"/>
      <c r="E113" s="2"/>
      <c r="F113" s="2"/>
    </row>
    <row r="114" spans="1:6">
      <c r="A114" s="2"/>
      <c r="B114" s="2"/>
      <c r="C114" s="2"/>
      <c r="D114" s="2"/>
      <c r="E114" s="2"/>
      <c r="F114" s="2"/>
    </row>
    <row r="115" spans="1:6">
      <c r="A115" s="2"/>
      <c r="B115" s="2"/>
      <c r="C115" s="2"/>
      <c r="D115" s="2"/>
      <c r="E115" s="2"/>
      <c r="F115" s="2"/>
    </row>
    <row r="116" spans="1:6">
      <c r="A116" s="2"/>
      <c r="B116" s="2"/>
      <c r="C116" s="2"/>
      <c r="D116" s="2"/>
      <c r="E116" s="2"/>
      <c r="F116" s="2"/>
    </row>
    <row r="117" spans="1:6">
      <c r="A117" s="2"/>
      <c r="B117" s="2"/>
      <c r="C117" s="2"/>
      <c r="D117" s="2"/>
      <c r="E117" s="2"/>
      <c r="F117" s="2"/>
    </row>
  </sheetData>
  <mergeCells count="54">
    <mergeCell ref="A53:C54"/>
    <mergeCell ref="A47:C48"/>
    <mergeCell ref="D47:F48"/>
    <mergeCell ref="A49:C51"/>
    <mergeCell ref="D49:F51"/>
    <mergeCell ref="A52:C52"/>
    <mergeCell ref="D52:F52"/>
    <mergeCell ref="A35:F35"/>
    <mergeCell ref="A36:A37"/>
    <mergeCell ref="B36:E36"/>
    <mergeCell ref="F36:F37"/>
    <mergeCell ref="C44:D45"/>
    <mergeCell ref="E44:E45"/>
    <mergeCell ref="A34:F34"/>
    <mergeCell ref="A25:B25"/>
    <mergeCell ref="C25:F25"/>
    <mergeCell ref="A26:B26"/>
    <mergeCell ref="C26:F26"/>
    <mergeCell ref="A27:B27"/>
    <mergeCell ref="C27:F27"/>
    <mergeCell ref="A28:B28"/>
    <mergeCell ref="C28:F28"/>
    <mergeCell ref="A30:F30"/>
    <mergeCell ref="B31:F31"/>
    <mergeCell ref="B32:F32"/>
    <mergeCell ref="A22:F22"/>
    <mergeCell ref="A23:B23"/>
    <mergeCell ref="C23:F23"/>
    <mergeCell ref="A24:B24"/>
    <mergeCell ref="C24:F24"/>
    <mergeCell ref="A12:B12"/>
    <mergeCell ref="C12:D12"/>
    <mergeCell ref="A14:B20"/>
    <mergeCell ref="C14:D15"/>
    <mergeCell ref="E14:F15"/>
    <mergeCell ref="C16:D16"/>
    <mergeCell ref="E16:F16"/>
    <mergeCell ref="C18:D19"/>
    <mergeCell ref="E18:F19"/>
    <mergeCell ref="C20:D20"/>
    <mergeCell ref="E20:F20"/>
    <mergeCell ref="A7:B8"/>
    <mergeCell ref="C7:F8"/>
    <mergeCell ref="A10:B11"/>
    <mergeCell ref="C10:D11"/>
    <mergeCell ref="E10:E11"/>
    <mergeCell ref="F10:F11"/>
    <mergeCell ref="A1:F1"/>
    <mergeCell ref="A2:F2"/>
    <mergeCell ref="A3:F3"/>
    <mergeCell ref="A4:B5"/>
    <mergeCell ref="C4:C5"/>
    <mergeCell ref="E4:E5"/>
    <mergeCell ref="F4:F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T55"/>
  <sheetViews>
    <sheetView workbookViewId="0">
      <selection activeCell="A3" sqref="A3:F55"/>
    </sheetView>
  </sheetViews>
  <sheetFormatPr baseColWidth="10" defaultRowHeight="15"/>
  <cols>
    <col min="1" max="2" width="20.7109375" customWidth="1"/>
    <col min="3" max="3" width="21.85546875" customWidth="1"/>
    <col min="4" max="6" width="20.7109375" customWidth="1"/>
  </cols>
  <sheetData>
    <row r="1" spans="1:7" ht="21">
      <c r="A1" s="96" t="s">
        <v>0</v>
      </c>
      <c r="B1" s="96"/>
      <c r="C1" s="96"/>
      <c r="D1" s="96"/>
      <c r="E1" s="96"/>
      <c r="F1" s="96"/>
      <c r="G1" s="1"/>
    </row>
    <row r="2" spans="1:7" ht="21">
      <c r="A2" s="97" t="s">
        <v>1</v>
      </c>
      <c r="B2" s="97"/>
      <c r="C2" s="97"/>
      <c r="D2" s="97"/>
      <c r="E2" s="97"/>
      <c r="F2" s="97"/>
      <c r="G2" s="1"/>
    </row>
    <row r="3" spans="1:7" ht="18.75">
      <c r="A3" s="98" t="s">
        <v>89</v>
      </c>
      <c r="B3" s="98"/>
      <c r="C3" s="98"/>
      <c r="D3" s="98"/>
      <c r="E3" s="98"/>
      <c r="F3" s="98"/>
    </row>
    <row r="5" spans="1:7">
      <c r="A5" s="99" t="s">
        <v>3</v>
      </c>
      <c r="B5" s="99"/>
      <c r="C5" s="100" t="s">
        <v>4</v>
      </c>
      <c r="E5" s="101" t="s">
        <v>5</v>
      </c>
      <c r="F5" s="102" t="s">
        <v>90</v>
      </c>
    </row>
    <row r="6" spans="1:7">
      <c r="A6" s="99"/>
      <c r="B6" s="99"/>
      <c r="C6" s="100"/>
      <c r="E6" s="101"/>
      <c r="F6" s="103"/>
    </row>
    <row r="8" spans="1:7">
      <c r="A8" s="99" t="s">
        <v>6</v>
      </c>
      <c r="B8" s="99"/>
      <c r="C8" s="104" t="s">
        <v>91</v>
      </c>
      <c r="D8" s="105"/>
      <c r="E8" s="105"/>
      <c r="F8" s="105"/>
    </row>
    <row r="9" spans="1:7">
      <c r="A9" s="99"/>
      <c r="B9" s="99"/>
      <c r="C9" s="105"/>
      <c r="D9" s="105"/>
      <c r="E9" s="105"/>
      <c r="F9" s="105"/>
    </row>
    <row r="11" spans="1:7">
      <c r="A11" s="106" t="s">
        <v>8</v>
      </c>
      <c r="B11" s="106"/>
      <c r="C11" s="106" t="s">
        <v>9</v>
      </c>
      <c r="D11" s="106"/>
      <c r="E11" s="106" t="s">
        <v>10</v>
      </c>
      <c r="F11" s="107" t="s">
        <v>11</v>
      </c>
    </row>
    <row r="12" spans="1:7">
      <c r="A12" s="106"/>
      <c r="B12" s="106"/>
      <c r="C12" s="106"/>
      <c r="D12" s="106"/>
      <c r="E12" s="106"/>
      <c r="F12" s="108"/>
    </row>
    <row r="13" spans="1:7" ht="45" customHeight="1">
      <c r="A13" s="109" t="s">
        <v>92</v>
      </c>
      <c r="B13" s="109"/>
      <c r="C13" s="104" t="s">
        <v>93</v>
      </c>
      <c r="D13" s="104"/>
      <c r="E13" s="25">
        <v>3.6200000000000003E-2</v>
      </c>
      <c r="F13" s="25">
        <v>0.13519999999999999</v>
      </c>
    </row>
    <row r="14" spans="1:7">
      <c r="A14" s="26"/>
      <c r="B14" s="26"/>
      <c r="C14" s="26"/>
      <c r="D14" s="26"/>
      <c r="E14" s="27"/>
      <c r="F14" s="28"/>
    </row>
    <row r="15" spans="1:7">
      <c r="A15" s="110" t="s">
        <v>14</v>
      </c>
      <c r="B15" s="110"/>
      <c r="C15" s="111" t="s">
        <v>15</v>
      </c>
      <c r="D15" s="106"/>
      <c r="E15" s="106" t="s">
        <v>16</v>
      </c>
      <c r="F15" s="106"/>
    </row>
    <row r="16" spans="1:7">
      <c r="A16" s="110"/>
      <c r="B16" s="110"/>
      <c r="C16" s="111"/>
      <c r="D16" s="106"/>
      <c r="E16" s="106"/>
      <c r="F16" s="106"/>
    </row>
    <row r="17" spans="1:46" ht="15" customHeight="1">
      <c r="A17" s="110"/>
      <c r="B17" s="110"/>
      <c r="C17" s="112">
        <v>361182</v>
      </c>
      <c r="D17" s="113"/>
      <c r="E17" s="114" t="s">
        <v>87</v>
      </c>
      <c r="F17" s="114"/>
    </row>
    <row r="18" spans="1:46" ht="15" customHeight="1">
      <c r="A18" s="110"/>
      <c r="B18" s="110"/>
      <c r="C18" s="26"/>
      <c r="D18" s="26"/>
      <c r="E18" s="27"/>
      <c r="F18" s="28"/>
    </row>
    <row r="19" spans="1:46" ht="15" customHeight="1">
      <c r="A19" s="110"/>
      <c r="B19" s="110"/>
      <c r="C19" s="111" t="s">
        <v>18</v>
      </c>
      <c r="D19" s="106"/>
      <c r="E19" s="106" t="s">
        <v>16</v>
      </c>
      <c r="F19" s="106"/>
    </row>
    <row r="20" spans="1:46" ht="15" customHeight="1">
      <c r="A20" s="110"/>
      <c r="B20" s="110"/>
      <c r="C20" s="111"/>
      <c r="D20" s="106"/>
      <c r="E20" s="106"/>
      <c r="F20" s="106"/>
    </row>
    <row r="21" spans="1:46" ht="15" customHeight="1">
      <c r="A21" s="110"/>
      <c r="B21" s="110"/>
      <c r="C21" s="112">
        <v>402764</v>
      </c>
      <c r="D21" s="113"/>
      <c r="E21" s="114" t="s">
        <v>87</v>
      </c>
      <c r="F21" s="114"/>
    </row>
    <row r="22" spans="1:46" ht="15" customHeight="1"/>
    <row r="23" spans="1:46" ht="15" customHeight="1">
      <c r="A23" s="115" t="s">
        <v>19</v>
      </c>
      <c r="B23" s="115"/>
      <c r="C23" s="115"/>
      <c r="D23" s="115"/>
      <c r="E23" s="115"/>
      <c r="F23" s="115"/>
    </row>
    <row r="24" spans="1:46" ht="108" customHeight="1">
      <c r="A24" s="110" t="s">
        <v>20</v>
      </c>
      <c r="B24" s="110"/>
      <c r="C24" s="116" t="s">
        <v>94</v>
      </c>
      <c r="D24" s="117"/>
      <c r="E24" s="117"/>
      <c r="F24" s="11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19" t="s">
        <v>22</v>
      </c>
      <c r="B25" s="119"/>
      <c r="C25" s="120" t="s">
        <v>93</v>
      </c>
      <c r="D25" s="120"/>
      <c r="E25" s="120"/>
      <c r="F25" s="120"/>
    </row>
    <row r="26" spans="1:46" ht="15" customHeight="1">
      <c r="A26" s="119" t="s">
        <v>24</v>
      </c>
      <c r="B26" s="119"/>
      <c r="C26" s="121" t="s">
        <v>25</v>
      </c>
      <c r="D26" s="121"/>
      <c r="E26" s="121"/>
      <c r="F26" s="121"/>
    </row>
    <row r="27" spans="1:46" ht="15" customHeight="1">
      <c r="A27" s="119" t="s">
        <v>26</v>
      </c>
      <c r="B27" s="119"/>
      <c r="C27" s="121" t="s">
        <v>95</v>
      </c>
      <c r="D27" s="121"/>
      <c r="E27" s="121"/>
      <c r="F27" s="121"/>
    </row>
    <row r="28" spans="1:46" ht="15" customHeight="1">
      <c r="A28" s="122" t="s">
        <v>28</v>
      </c>
      <c r="B28" s="123"/>
      <c r="C28" s="121" t="s">
        <v>96</v>
      </c>
      <c r="D28" s="121"/>
      <c r="E28" s="121"/>
      <c r="F28" s="121"/>
    </row>
    <row r="29" spans="1:46" ht="15" customHeight="1">
      <c r="A29" s="119" t="s">
        <v>30</v>
      </c>
      <c r="B29" s="119"/>
      <c r="C29" s="121" t="s">
        <v>31</v>
      </c>
      <c r="D29" s="121"/>
      <c r="E29" s="121"/>
      <c r="F29" s="121"/>
    </row>
    <row r="30" spans="1:46" ht="15" customHeight="1">
      <c r="A30" s="29"/>
      <c r="B30" s="29"/>
      <c r="C30" s="26"/>
      <c r="D30" s="26"/>
      <c r="E30" s="26"/>
      <c r="F30" s="26"/>
    </row>
    <row r="31" spans="1:46" ht="15" customHeight="1">
      <c r="A31" s="124" t="s">
        <v>32</v>
      </c>
      <c r="B31" s="124"/>
      <c r="C31" s="124"/>
      <c r="D31" s="124"/>
      <c r="E31" s="124"/>
      <c r="F31" s="124"/>
    </row>
    <row r="32" spans="1:46" ht="15" customHeight="1">
      <c r="A32" s="30" t="s">
        <v>33</v>
      </c>
      <c r="B32" s="125" t="s">
        <v>97</v>
      </c>
      <c r="C32" s="125"/>
      <c r="D32" s="125"/>
      <c r="E32" s="125"/>
      <c r="F32" s="125"/>
    </row>
    <row r="33" spans="1:7" ht="15.75">
      <c r="A33" s="30" t="s">
        <v>35</v>
      </c>
      <c r="B33" s="125" t="s">
        <v>98</v>
      </c>
      <c r="C33" s="125"/>
      <c r="D33" s="125"/>
      <c r="E33" s="125"/>
      <c r="F33" s="125"/>
    </row>
    <row r="35" spans="1:7" ht="15.75">
      <c r="A35" s="115" t="s">
        <v>37</v>
      </c>
      <c r="B35" s="115"/>
      <c r="C35" s="115"/>
      <c r="D35" s="115"/>
      <c r="E35" s="115"/>
      <c r="F35" s="115"/>
    </row>
    <row r="36" spans="1:7" ht="15.75">
      <c r="A36" s="126"/>
      <c r="B36" s="126"/>
      <c r="C36" s="126"/>
      <c r="D36" s="126"/>
      <c r="E36" s="126"/>
      <c r="F36" s="126"/>
    </row>
    <row r="37" spans="1:7" ht="15.75">
      <c r="A37" s="127" t="s">
        <v>38</v>
      </c>
      <c r="B37" s="127" t="s">
        <v>39</v>
      </c>
      <c r="C37" s="127"/>
      <c r="D37" s="127"/>
      <c r="E37" s="127"/>
      <c r="F37" s="107" t="s">
        <v>40</v>
      </c>
    </row>
    <row r="38" spans="1:7" ht="15.75">
      <c r="A38" s="127"/>
      <c r="B38" s="31" t="s">
        <v>41</v>
      </c>
      <c r="C38" s="31" t="s">
        <v>42</v>
      </c>
      <c r="D38" s="31" t="s">
        <v>43</v>
      </c>
      <c r="E38" s="32" t="s">
        <v>44</v>
      </c>
      <c r="F38" s="128"/>
    </row>
    <row r="39" spans="1:7" ht="15.75">
      <c r="A39" s="33" t="s">
        <v>45</v>
      </c>
      <c r="B39" s="34">
        <v>24428</v>
      </c>
      <c r="C39" s="34">
        <v>26800</v>
      </c>
      <c r="D39" s="35">
        <v>25049</v>
      </c>
      <c r="E39" s="34">
        <f>SUM(B39:D39)</f>
        <v>76277</v>
      </c>
      <c r="F39" s="36" t="s">
        <v>87</v>
      </c>
    </row>
    <row r="40" spans="1:7" ht="15.75">
      <c r="A40" s="33" t="s">
        <v>47</v>
      </c>
      <c r="B40" s="34">
        <v>26350</v>
      </c>
      <c r="C40" s="34">
        <v>25620</v>
      </c>
      <c r="D40" s="34">
        <v>28750</v>
      </c>
      <c r="E40" s="34">
        <f>SUM(B40:D40)</f>
        <v>80720</v>
      </c>
      <c r="F40" s="36" t="s">
        <v>87</v>
      </c>
    </row>
    <row r="41" spans="1:7" ht="15.75">
      <c r="A41" s="37" t="s">
        <v>18</v>
      </c>
      <c r="B41" s="34">
        <v>33563</v>
      </c>
      <c r="C41" s="34">
        <v>33563</v>
      </c>
      <c r="D41" s="34">
        <v>33563</v>
      </c>
      <c r="E41" s="34">
        <f>SUM(B41:D41)</f>
        <v>100689</v>
      </c>
      <c r="F41" s="36" t="s">
        <v>87</v>
      </c>
      <c r="G41" s="38"/>
    </row>
    <row r="42" spans="1:7" ht="15.75">
      <c r="A42" s="39" t="s">
        <v>15</v>
      </c>
      <c r="B42" s="34">
        <v>26350</v>
      </c>
      <c r="C42" s="34">
        <v>25620</v>
      </c>
      <c r="D42" s="34">
        <v>28750</v>
      </c>
      <c r="E42" s="34">
        <f>SUM(B42:D42)</f>
        <v>80720</v>
      </c>
      <c r="F42" s="36" t="s">
        <v>87</v>
      </c>
    </row>
    <row r="43" spans="1:7" ht="30">
      <c r="A43" s="40" t="s">
        <v>99</v>
      </c>
      <c r="B43" s="41">
        <f>(B39-B40)/B40</f>
        <v>-7.2941176470588232E-2</v>
      </c>
      <c r="C43" s="41">
        <f>(C39-C40)/C40</f>
        <v>4.6057767369242782E-2</v>
      </c>
      <c r="D43" s="41">
        <f>(D39-D40)/D40</f>
        <v>-0.1287304347826087</v>
      </c>
      <c r="E43" s="41">
        <f>(E39-E40)/E40</f>
        <v>-5.5042120911793856E-2</v>
      </c>
      <c r="F43" s="36" t="s">
        <v>50</v>
      </c>
    </row>
    <row r="45" spans="1:7">
      <c r="C45" s="110" t="s">
        <v>51</v>
      </c>
      <c r="D45" s="110"/>
      <c r="E45" s="129">
        <f>(E39-E40)/E40</f>
        <v>-5.5042120911793856E-2</v>
      </c>
    </row>
    <row r="46" spans="1:7">
      <c r="C46" s="110"/>
      <c r="D46" s="110"/>
      <c r="E46" s="130"/>
    </row>
    <row r="48" spans="1:7">
      <c r="A48" s="132" t="s">
        <v>53</v>
      </c>
      <c r="B48" s="132"/>
      <c r="C48" s="132"/>
      <c r="D48" s="132" t="s">
        <v>54</v>
      </c>
      <c r="E48" s="132"/>
      <c r="F48" s="132"/>
    </row>
    <row r="49" spans="1:6">
      <c r="A49" s="132"/>
      <c r="B49" s="132"/>
      <c r="C49" s="132"/>
      <c r="D49" s="132"/>
      <c r="E49" s="132"/>
      <c r="F49" s="132"/>
    </row>
    <row r="50" spans="1:6">
      <c r="A50" s="133" t="s">
        <v>100</v>
      </c>
      <c r="B50" s="133"/>
      <c r="C50" s="133"/>
      <c r="D50" s="133" t="s">
        <v>101</v>
      </c>
      <c r="E50" s="133"/>
      <c r="F50" s="133"/>
    </row>
    <row r="51" spans="1:6">
      <c r="A51" s="133"/>
      <c r="B51" s="133"/>
      <c r="C51" s="133"/>
      <c r="D51" s="133"/>
      <c r="E51" s="133"/>
      <c r="F51" s="133"/>
    </row>
    <row r="52" spans="1:6">
      <c r="A52" s="133"/>
      <c r="B52" s="133"/>
      <c r="C52" s="133"/>
      <c r="D52" s="133"/>
      <c r="E52" s="133"/>
      <c r="F52" s="133"/>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T55"/>
  <sheetViews>
    <sheetView workbookViewId="0">
      <selection activeCell="A3" sqref="A3:F55"/>
    </sheetView>
  </sheetViews>
  <sheetFormatPr baseColWidth="10" defaultRowHeight="15"/>
  <cols>
    <col min="1" max="2" width="20.7109375" customWidth="1"/>
    <col min="3" max="3" width="21.85546875" customWidth="1"/>
    <col min="4" max="6" width="20.7109375" customWidth="1"/>
  </cols>
  <sheetData>
    <row r="1" spans="1:7" ht="21">
      <c r="A1" s="96" t="s">
        <v>0</v>
      </c>
      <c r="B1" s="96"/>
      <c r="C1" s="96"/>
      <c r="D1" s="96"/>
      <c r="E1" s="96"/>
      <c r="F1" s="96"/>
      <c r="G1" s="1"/>
    </row>
    <row r="2" spans="1:7" ht="21">
      <c r="A2" s="97" t="s">
        <v>1</v>
      </c>
      <c r="B2" s="97"/>
      <c r="C2" s="97"/>
      <c r="D2" s="97"/>
      <c r="E2" s="97"/>
      <c r="F2" s="97"/>
      <c r="G2" s="1"/>
    </row>
    <row r="3" spans="1:7" ht="18.75">
      <c r="A3" s="98" t="s">
        <v>102</v>
      </c>
      <c r="B3" s="98"/>
      <c r="C3" s="98"/>
      <c r="D3" s="98"/>
      <c r="E3" s="98"/>
      <c r="F3" s="98"/>
    </row>
    <row r="5" spans="1:7">
      <c r="A5" s="99" t="s">
        <v>3</v>
      </c>
      <c r="B5" s="99"/>
      <c r="C5" s="100" t="s">
        <v>4</v>
      </c>
      <c r="E5" s="101" t="s">
        <v>5</v>
      </c>
      <c r="F5" s="102" t="s">
        <v>90</v>
      </c>
    </row>
    <row r="6" spans="1:7">
      <c r="A6" s="99"/>
      <c r="B6" s="99"/>
      <c r="C6" s="100"/>
      <c r="E6" s="101"/>
      <c r="F6" s="103"/>
    </row>
    <row r="8" spans="1:7">
      <c r="A8" s="99" t="s">
        <v>6</v>
      </c>
      <c r="B8" s="99"/>
      <c r="C8" s="104" t="s">
        <v>91</v>
      </c>
      <c r="D8" s="105"/>
      <c r="E8" s="105"/>
      <c r="F8" s="105"/>
    </row>
    <row r="9" spans="1:7">
      <c r="A9" s="99"/>
      <c r="B9" s="99"/>
      <c r="C9" s="105"/>
      <c r="D9" s="105"/>
      <c r="E9" s="105"/>
      <c r="F9" s="105"/>
    </row>
    <row r="11" spans="1:7">
      <c r="A11" s="106" t="s">
        <v>8</v>
      </c>
      <c r="B11" s="106"/>
      <c r="C11" s="106" t="s">
        <v>9</v>
      </c>
      <c r="D11" s="106"/>
      <c r="E11" s="106" t="s">
        <v>10</v>
      </c>
      <c r="F11" s="107" t="s">
        <v>11</v>
      </c>
    </row>
    <row r="12" spans="1:7">
      <c r="A12" s="106"/>
      <c r="B12" s="106"/>
      <c r="C12" s="106"/>
      <c r="D12" s="106"/>
      <c r="E12" s="106"/>
      <c r="F12" s="108"/>
    </row>
    <row r="13" spans="1:7" ht="45" customHeight="1">
      <c r="A13" s="109" t="s">
        <v>103</v>
      </c>
      <c r="B13" s="109"/>
      <c r="C13" s="104" t="s">
        <v>93</v>
      </c>
      <c r="D13" s="104"/>
      <c r="E13" s="25">
        <v>-3.3999999999999998E-3</v>
      </c>
      <c r="F13" s="25">
        <v>-5.6300000000000003E-2</v>
      </c>
    </row>
    <row r="14" spans="1:7">
      <c r="A14" s="26"/>
      <c r="B14" s="26"/>
      <c r="C14" s="26"/>
      <c r="D14" s="26"/>
      <c r="E14" s="27"/>
      <c r="F14" s="28"/>
    </row>
    <row r="15" spans="1:7">
      <c r="A15" s="110" t="s">
        <v>14</v>
      </c>
      <c r="B15" s="110"/>
      <c r="C15" s="111" t="s">
        <v>15</v>
      </c>
      <c r="D15" s="106"/>
      <c r="E15" s="106" t="s">
        <v>16</v>
      </c>
      <c r="F15" s="106"/>
    </row>
    <row r="16" spans="1:7">
      <c r="A16" s="110"/>
      <c r="B16" s="110"/>
      <c r="C16" s="111"/>
      <c r="D16" s="106"/>
      <c r="E16" s="106"/>
      <c r="F16" s="106"/>
    </row>
    <row r="17" spans="1:46" ht="15" customHeight="1">
      <c r="A17" s="110"/>
      <c r="B17" s="110"/>
      <c r="C17" s="112">
        <v>21406</v>
      </c>
      <c r="D17" s="113"/>
      <c r="E17" s="114" t="s">
        <v>62</v>
      </c>
      <c r="F17" s="114"/>
    </row>
    <row r="18" spans="1:46" ht="15" customHeight="1">
      <c r="A18" s="110"/>
      <c r="B18" s="110"/>
      <c r="C18" s="26"/>
      <c r="D18" s="26"/>
      <c r="E18" s="27"/>
      <c r="F18" s="28"/>
    </row>
    <row r="19" spans="1:46" ht="15" customHeight="1">
      <c r="A19" s="110"/>
      <c r="B19" s="110"/>
      <c r="C19" s="111" t="s">
        <v>18</v>
      </c>
      <c r="D19" s="106"/>
      <c r="E19" s="106" t="s">
        <v>16</v>
      </c>
      <c r="F19" s="106"/>
    </row>
    <row r="20" spans="1:46" ht="15" customHeight="1">
      <c r="A20" s="110"/>
      <c r="B20" s="110"/>
      <c r="C20" s="111"/>
      <c r="D20" s="106"/>
      <c r="E20" s="106"/>
      <c r="F20" s="106"/>
    </row>
    <row r="21" spans="1:46" ht="15" customHeight="1">
      <c r="A21" s="110"/>
      <c r="B21" s="110"/>
      <c r="C21" s="112">
        <v>29078</v>
      </c>
      <c r="D21" s="113"/>
      <c r="E21" s="114" t="s">
        <v>62</v>
      </c>
      <c r="F21" s="114"/>
    </row>
    <row r="22" spans="1:46" ht="15" customHeight="1"/>
    <row r="23" spans="1:46" ht="15" customHeight="1">
      <c r="A23" s="115" t="s">
        <v>19</v>
      </c>
      <c r="B23" s="115"/>
      <c r="C23" s="115"/>
      <c r="D23" s="115"/>
      <c r="E23" s="115"/>
      <c r="F23" s="115"/>
    </row>
    <row r="24" spans="1:46" ht="108" customHeight="1">
      <c r="A24" s="110" t="s">
        <v>20</v>
      </c>
      <c r="B24" s="110"/>
      <c r="C24" s="116" t="s">
        <v>104</v>
      </c>
      <c r="D24" s="117"/>
      <c r="E24" s="117"/>
      <c r="F24" s="11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19" t="s">
        <v>22</v>
      </c>
      <c r="B25" s="119"/>
      <c r="C25" s="120" t="s">
        <v>93</v>
      </c>
      <c r="D25" s="120"/>
      <c r="E25" s="120"/>
      <c r="F25" s="120"/>
    </row>
    <row r="26" spans="1:46" ht="15" customHeight="1">
      <c r="A26" s="119" t="s">
        <v>24</v>
      </c>
      <c r="B26" s="119"/>
      <c r="C26" s="121" t="s">
        <v>25</v>
      </c>
      <c r="D26" s="121"/>
      <c r="E26" s="121"/>
      <c r="F26" s="121"/>
    </row>
    <row r="27" spans="1:46" ht="15" customHeight="1">
      <c r="A27" s="119" t="s">
        <v>26</v>
      </c>
      <c r="B27" s="119"/>
      <c r="C27" s="121" t="s">
        <v>95</v>
      </c>
      <c r="D27" s="121"/>
      <c r="E27" s="121"/>
      <c r="F27" s="121"/>
    </row>
    <row r="28" spans="1:46" ht="15" customHeight="1">
      <c r="A28" s="122" t="s">
        <v>28</v>
      </c>
      <c r="B28" s="123"/>
      <c r="C28" s="121" t="s">
        <v>105</v>
      </c>
      <c r="D28" s="121"/>
      <c r="E28" s="121"/>
      <c r="F28" s="121"/>
    </row>
    <row r="29" spans="1:46" ht="15" customHeight="1">
      <c r="A29" s="119" t="s">
        <v>30</v>
      </c>
      <c r="B29" s="119"/>
      <c r="C29" s="121" t="s">
        <v>31</v>
      </c>
      <c r="D29" s="121"/>
      <c r="E29" s="121"/>
      <c r="F29" s="121"/>
    </row>
    <row r="30" spans="1:46" ht="15" customHeight="1">
      <c r="A30" s="29"/>
      <c r="B30" s="29"/>
      <c r="C30" s="26"/>
      <c r="D30" s="26"/>
      <c r="E30" s="26"/>
      <c r="F30" s="26"/>
    </row>
    <row r="31" spans="1:46" ht="15" customHeight="1">
      <c r="A31" s="124" t="s">
        <v>32</v>
      </c>
      <c r="B31" s="124"/>
      <c r="C31" s="124"/>
      <c r="D31" s="124"/>
      <c r="E31" s="124"/>
      <c r="F31" s="124"/>
    </row>
    <row r="32" spans="1:46" ht="15" customHeight="1">
      <c r="A32" s="30" t="s">
        <v>33</v>
      </c>
      <c r="B32" s="125" t="s">
        <v>106</v>
      </c>
      <c r="C32" s="125"/>
      <c r="D32" s="125"/>
      <c r="E32" s="125"/>
      <c r="F32" s="125"/>
    </row>
    <row r="33" spans="1:7" ht="15.75">
      <c r="A33" s="30" t="s">
        <v>35</v>
      </c>
      <c r="B33" s="125" t="s">
        <v>107</v>
      </c>
      <c r="C33" s="125"/>
      <c r="D33" s="125"/>
      <c r="E33" s="125"/>
      <c r="F33" s="125"/>
    </row>
    <row r="35" spans="1:7" ht="15.75">
      <c r="A35" s="115" t="s">
        <v>37</v>
      </c>
      <c r="B35" s="115"/>
      <c r="C35" s="115"/>
      <c r="D35" s="115"/>
      <c r="E35" s="115"/>
      <c r="F35" s="115"/>
    </row>
    <row r="36" spans="1:7" ht="15.75">
      <c r="A36" s="126"/>
      <c r="B36" s="126"/>
      <c r="C36" s="126"/>
      <c r="D36" s="126"/>
      <c r="E36" s="126"/>
      <c r="F36" s="126"/>
    </row>
    <row r="37" spans="1:7" ht="15.75">
      <c r="A37" s="127" t="s">
        <v>38</v>
      </c>
      <c r="B37" s="127" t="s">
        <v>39</v>
      </c>
      <c r="C37" s="127"/>
      <c r="D37" s="127"/>
      <c r="E37" s="127"/>
      <c r="F37" s="107" t="s">
        <v>40</v>
      </c>
    </row>
    <row r="38" spans="1:7" ht="15.75">
      <c r="A38" s="127"/>
      <c r="B38" s="31" t="s">
        <v>108</v>
      </c>
      <c r="C38" s="31" t="s">
        <v>42</v>
      </c>
      <c r="D38" s="31" t="s">
        <v>43</v>
      </c>
      <c r="E38" s="32" t="s">
        <v>44</v>
      </c>
      <c r="F38" s="128"/>
    </row>
    <row r="39" spans="1:7" ht="15.75">
      <c r="A39" s="33" t="s">
        <v>45</v>
      </c>
      <c r="B39" s="34">
        <v>1349</v>
      </c>
      <c r="C39" s="34">
        <v>1517</v>
      </c>
      <c r="D39" s="35">
        <v>1428</v>
      </c>
      <c r="E39" s="34">
        <f>SUM(B39:D39)</f>
        <v>4294</v>
      </c>
      <c r="F39" s="36" t="s">
        <v>109</v>
      </c>
    </row>
    <row r="40" spans="1:7" ht="15.75">
      <c r="A40" s="33" t="s">
        <v>47</v>
      </c>
      <c r="B40" s="34">
        <v>1733</v>
      </c>
      <c r="C40" s="34">
        <v>2602</v>
      </c>
      <c r="D40" s="34">
        <v>2376</v>
      </c>
      <c r="E40" s="34">
        <f>SUM(B40:D40)</f>
        <v>6711</v>
      </c>
      <c r="F40" s="36" t="s">
        <v>109</v>
      </c>
    </row>
    <row r="41" spans="1:7" ht="15.75">
      <c r="A41" s="37" t="s">
        <v>18</v>
      </c>
      <c r="B41" s="34">
        <v>2642</v>
      </c>
      <c r="C41" s="34">
        <v>2642</v>
      </c>
      <c r="D41" s="34">
        <v>2642</v>
      </c>
      <c r="E41" s="34">
        <f>SUM(B41:D41)</f>
        <v>7926</v>
      </c>
      <c r="F41" s="36" t="s">
        <v>109</v>
      </c>
      <c r="G41" s="38"/>
    </row>
    <row r="42" spans="1:7" ht="15.75">
      <c r="A42" s="39" t="s">
        <v>15</v>
      </c>
      <c r="B42" s="34">
        <v>1733</v>
      </c>
      <c r="C42" s="34">
        <v>2602</v>
      </c>
      <c r="D42" s="34">
        <v>2376</v>
      </c>
      <c r="E42" s="34">
        <v>6711</v>
      </c>
      <c r="F42" s="36" t="s">
        <v>109</v>
      </c>
    </row>
    <row r="43" spans="1:7" ht="30">
      <c r="A43" s="40" t="s">
        <v>99</v>
      </c>
      <c r="B43" s="41">
        <f>(B39-B40)/B40</f>
        <v>-0.22158107328332372</v>
      </c>
      <c r="C43" s="41">
        <f>(C39-C40)/C40</f>
        <v>-0.41698693312836282</v>
      </c>
      <c r="D43" s="41">
        <f>(D39-D40)/D40</f>
        <v>-0.39898989898989901</v>
      </c>
      <c r="E43" s="41">
        <f>(E39-E40)/E40</f>
        <v>-0.36015496945313663</v>
      </c>
      <c r="F43" s="36" t="s">
        <v>50</v>
      </c>
    </row>
    <row r="45" spans="1:7">
      <c r="C45" s="110" t="s">
        <v>51</v>
      </c>
      <c r="D45" s="110"/>
      <c r="E45" s="129">
        <f>(E39-E40)/E40</f>
        <v>-0.36015496945313663</v>
      </c>
    </row>
    <row r="46" spans="1:7">
      <c r="C46" s="110"/>
      <c r="D46" s="110"/>
      <c r="E46" s="130"/>
    </row>
    <row r="48" spans="1:7">
      <c r="A48" s="132" t="s">
        <v>53</v>
      </c>
      <c r="B48" s="132"/>
      <c r="C48" s="132"/>
      <c r="D48" s="132" t="s">
        <v>54</v>
      </c>
      <c r="E48" s="132"/>
      <c r="F48" s="132"/>
    </row>
    <row r="49" spans="1:6">
      <c r="A49" s="132"/>
      <c r="B49" s="132"/>
      <c r="C49" s="132"/>
      <c r="D49" s="132"/>
      <c r="E49" s="132"/>
      <c r="F49" s="132"/>
    </row>
    <row r="50" spans="1:6">
      <c r="A50" s="133" t="s">
        <v>100</v>
      </c>
      <c r="B50" s="133"/>
      <c r="C50" s="133"/>
      <c r="D50" s="133" t="s">
        <v>101</v>
      </c>
      <c r="E50" s="133"/>
      <c r="F50" s="133"/>
    </row>
    <row r="51" spans="1:6">
      <c r="A51" s="133"/>
      <c r="B51" s="133"/>
      <c r="C51" s="133"/>
      <c r="D51" s="133"/>
      <c r="E51" s="133"/>
      <c r="F51" s="133"/>
    </row>
    <row r="52" spans="1:6">
      <c r="A52" s="133"/>
      <c r="B52" s="133"/>
      <c r="C52" s="133"/>
      <c r="D52" s="133"/>
      <c r="E52" s="133"/>
      <c r="F52" s="133"/>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T55"/>
  <sheetViews>
    <sheetView workbookViewId="0">
      <selection activeCell="A3" sqref="A3:F55"/>
    </sheetView>
  </sheetViews>
  <sheetFormatPr baseColWidth="10" defaultRowHeight="15"/>
  <cols>
    <col min="1" max="2" width="20.7109375" customWidth="1"/>
    <col min="3" max="3" width="21.85546875" customWidth="1"/>
    <col min="4" max="6" width="20.7109375" customWidth="1"/>
  </cols>
  <sheetData>
    <row r="1" spans="1:7" ht="21">
      <c r="A1" s="96" t="s">
        <v>0</v>
      </c>
      <c r="B1" s="96"/>
      <c r="C1" s="96"/>
      <c r="D1" s="96"/>
      <c r="E1" s="96"/>
      <c r="F1" s="96"/>
      <c r="G1" s="1"/>
    </row>
    <row r="2" spans="1:7" ht="21">
      <c r="A2" s="97" t="s">
        <v>1</v>
      </c>
      <c r="B2" s="97"/>
      <c r="C2" s="97"/>
      <c r="D2" s="97"/>
      <c r="E2" s="97"/>
      <c r="F2" s="97"/>
      <c r="G2" s="1"/>
    </row>
    <row r="3" spans="1:7" ht="18.75">
      <c r="A3" s="98" t="s">
        <v>110</v>
      </c>
      <c r="B3" s="98"/>
      <c r="C3" s="98"/>
      <c r="D3" s="98"/>
      <c r="E3" s="98"/>
      <c r="F3" s="98"/>
    </row>
    <row r="5" spans="1:7">
      <c r="A5" s="99" t="s">
        <v>3</v>
      </c>
      <c r="B5" s="99"/>
      <c r="C5" s="100" t="s">
        <v>4</v>
      </c>
      <c r="E5" s="101" t="s">
        <v>5</v>
      </c>
      <c r="F5" s="102" t="s">
        <v>90</v>
      </c>
    </row>
    <row r="6" spans="1:7">
      <c r="A6" s="99"/>
      <c r="B6" s="99"/>
      <c r="C6" s="100"/>
      <c r="E6" s="101"/>
      <c r="F6" s="103"/>
    </row>
    <row r="8" spans="1:7">
      <c r="A8" s="99" t="s">
        <v>6</v>
      </c>
      <c r="B8" s="99"/>
      <c r="C8" s="104" t="s">
        <v>91</v>
      </c>
      <c r="D8" s="105"/>
      <c r="E8" s="105"/>
      <c r="F8" s="105"/>
    </row>
    <row r="9" spans="1:7">
      <c r="A9" s="99"/>
      <c r="B9" s="99"/>
      <c r="C9" s="105"/>
      <c r="D9" s="105"/>
      <c r="E9" s="105"/>
      <c r="F9" s="105"/>
    </row>
    <row r="11" spans="1:7">
      <c r="A11" s="106" t="s">
        <v>8</v>
      </c>
      <c r="B11" s="106"/>
      <c r="C11" s="106" t="s">
        <v>9</v>
      </c>
      <c r="D11" s="106"/>
      <c r="E11" s="106" t="s">
        <v>10</v>
      </c>
      <c r="F11" s="107" t="s">
        <v>11</v>
      </c>
    </row>
    <row r="12" spans="1:7">
      <c r="A12" s="106"/>
      <c r="B12" s="106"/>
      <c r="C12" s="106"/>
      <c r="D12" s="106"/>
      <c r="E12" s="106"/>
      <c r="F12" s="108"/>
    </row>
    <row r="13" spans="1:7" ht="45" customHeight="1">
      <c r="A13" s="109" t="s">
        <v>111</v>
      </c>
      <c r="B13" s="109"/>
      <c r="C13" s="104" t="s">
        <v>93</v>
      </c>
      <c r="D13" s="104"/>
      <c r="E13" s="25">
        <v>0.17399999999999999</v>
      </c>
      <c r="F13" s="25">
        <v>-0.1482</v>
      </c>
    </row>
    <row r="14" spans="1:7">
      <c r="A14" s="26"/>
      <c r="B14" s="26"/>
      <c r="C14" s="26"/>
      <c r="D14" s="26"/>
      <c r="E14" s="27"/>
      <c r="F14" s="28"/>
    </row>
    <row r="15" spans="1:7">
      <c r="A15" s="110" t="s">
        <v>14</v>
      </c>
      <c r="B15" s="110"/>
      <c r="C15" s="111" t="s">
        <v>15</v>
      </c>
      <c r="D15" s="106"/>
      <c r="E15" s="106" t="s">
        <v>16</v>
      </c>
      <c r="F15" s="106"/>
    </row>
    <row r="16" spans="1:7">
      <c r="A16" s="110"/>
      <c r="B16" s="110"/>
      <c r="C16" s="111"/>
      <c r="D16" s="106"/>
      <c r="E16" s="106"/>
      <c r="F16" s="106"/>
    </row>
    <row r="17" spans="1:46" ht="15" customHeight="1">
      <c r="A17" s="110"/>
      <c r="B17" s="110"/>
      <c r="C17" s="112">
        <v>6093</v>
      </c>
      <c r="D17" s="113"/>
      <c r="E17" s="114" t="s">
        <v>112</v>
      </c>
      <c r="F17" s="114"/>
    </row>
    <row r="18" spans="1:46" ht="15" customHeight="1">
      <c r="A18" s="110"/>
      <c r="B18" s="110"/>
      <c r="C18" s="26"/>
      <c r="D18" s="26"/>
      <c r="E18" s="27"/>
      <c r="F18" s="28"/>
    </row>
    <row r="19" spans="1:46" ht="15" customHeight="1">
      <c r="A19" s="110"/>
      <c r="B19" s="110"/>
      <c r="C19" s="111" t="s">
        <v>18</v>
      </c>
      <c r="D19" s="106"/>
      <c r="E19" s="106" t="s">
        <v>16</v>
      </c>
      <c r="F19" s="106"/>
    </row>
    <row r="20" spans="1:46" ht="15" customHeight="1">
      <c r="A20" s="110"/>
      <c r="B20" s="110"/>
      <c r="C20" s="111"/>
      <c r="D20" s="106"/>
      <c r="E20" s="106"/>
      <c r="F20" s="106"/>
    </row>
    <row r="21" spans="1:46" ht="15" customHeight="1">
      <c r="A21" s="110"/>
      <c r="B21" s="110"/>
      <c r="C21" s="112">
        <v>4776</v>
      </c>
      <c r="D21" s="113"/>
      <c r="E21" s="114" t="s">
        <v>112</v>
      </c>
      <c r="F21" s="114"/>
    </row>
    <row r="22" spans="1:46" ht="15" customHeight="1"/>
    <row r="23" spans="1:46" ht="15" customHeight="1">
      <c r="A23" s="115" t="s">
        <v>19</v>
      </c>
      <c r="B23" s="115"/>
      <c r="C23" s="115"/>
      <c r="D23" s="115"/>
      <c r="E23" s="115"/>
      <c r="F23" s="115"/>
    </row>
    <row r="24" spans="1:46" ht="108" customHeight="1">
      <c r="A24" s="110" t="s">
        <v>20</v>
      </c>
      <c r="B24" s="110"/>
      <c r="C24" s="116" t="s">
        <v>113</v>
      </c>
      <c r="D24" s="117"/>
      <c r="E24" s="117"/>
      <c r="F24" s="11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19" t="s">
        <v>22</v>
      </c>
      <c r="B25" s="119"/>
      <c r="C25" s="120" t="s">
        <v>93</v>
      </c>
      <c r="D25" s="120"/>
      <c r="E25" s="120"/>
      <c r="F25" s="120"/>
    </row>
    <row r="26" spans="1:46" ht="15" customHeight="1">
      <c r="A26" s="119" t="s">
        <v>24</v>
      </c>
      <c r="B26" s="119"/>
      <c r="C26" s="121" t="s">
        <v>25</v>
      </c>
      <c r="D26" s="121"/>
      <c r="E26" s="121"/>
      <c r="F26" s="121"/>
    </row>
    <row r="27" spans="1:46" ht="15" customHeight="1">
      <c r="A27" s="119" t="s">
        <v>26</v>
      </c>
      <c r="B27" s="119"/>
      <c r="C27" s="121" t="s">
        <v>95</v>
      </c>
      <c r="D27" s="121"/>
      <c r="E27" s="121"/>
      <c r="F27" s="121"/>
    </row>
    <row r="28" spans="1:46" ht="15" customHeight="1">
      <c r="A28" s="122" t="s">
        <v>28</v>
      </c>
      <c r="B28" s="123"/>
      <c r="C28" s="121" t="s">
        <v>105</v>
      </c>
      <c r="D28" s="121"/>
      <c r="E28" s="121"/>
      <c r="F28" s="121"/>
    </row>
    <row r="29" spans="1:46" ht="15" customHeight="1">
      <c r="A29" s="119" t="s">
        <v>30</v>
      </c>
      <c r="B29" s="119"/>
      <c r="C29" s="121" t="s">
        <v>31</v>
      </c>
      <c r="D29" s="121"/>
      <c r="E29" s="121"/>
      <c r="F29" s="121"/>
    </row>
    <row r="30" spans="1:46" ht="15" customHeight="1">
      <c r="A30" s="29"/>
      <c r="B30" s="29"/>
      <c r="C30" s="26"/>
      <c r="D30" s="26"/>
      <c r="E30" s="26"/>
      <c r="F30" s="26"/>
    </row>
    <row r="31" spans="1:46" ht="15" customHeight="1">
      <c r="A31" s="124" t="s">
        <v>32</v>
      </c>
      <c r="B31" s="124"/>
      <c r="C31" s="124"/>
      <c r="D31" s="124"/>
      <c r="E31" s="124"/>
      <c r="F31" s="124"/>
    </row>
    <row r="32" spans="1:46" ht="15" customHeight="1">
      <c r="A32" s="30" t="s">
        <v>33</v>
      </c>
      <c r="B32" s="125" t="s">
        <v>114</v>
      </c>
      <c r="C32" s="125"/>
      <c r="D32" s="125"/>
      <c r="E32" s="125"/>
      <c r="F32" s="125"/>
    </row>
    <row r="33" spans="1:7" ht="15.75">
      <c r="A33" s="30" t="s">
        <v>35</v>
      </c>
      <c r="B33" s="125" t="s">
        <v>115</v>
      </c>
      <c r="C33" s="125"/>
      <c r="D33" s="125"/>
      <c r="E33" s="125"/>
      <c r="F33" s="125"/>
    </row>
    <row r="35" spans="1:7" ht="15.75">
      <c r="A35" s="115" t="s">
        <v>37</v>
      </c>
      <c r="B35" s="115"/>
      <c r="C35" s="115"/>
      <c r="D35" s="115"/>
      <c r="E35" s="115"/>
      <c r="F35" s="115"/>
    </row>
    <row r="36" spans="1:7" ht="15.75">
      <c r="A36" s="126"/>
      <c r="B36" s="126"/>
      <c r="C36" s="126"/>
      <c r="D36" s="126"/>
      <c r="E36" s="126"/>
      <c r="F36" s="126"/>
    </row>
    <row r="37" spans="1:7" ht="15.75">
      <c r="A37" s="127" t="s">
        <v>38</v>
      </c>
      <c r="B37" s="127" t="s">
        <v>39</v>
      </c>
      <c r="C37" s="127"/>
      <c r="D37" s="127"/>
      <c r="E37" s="127"/>
      <c r="F37" s="107" t="s">
        <v>40</v>
      </c>
    </row>
    <row r="38" spans="1:7" ht="15.75">
      <c r="A38" s="127"/>
      <c r="B38" s="31" t="s">
        <v>41</v>
      </c>
      <c r="C38" s="31" t="s">
        <v>42</v>
      </c>
      <c r="D38" s="31" t="s">
        <v>43</v>
      </c>
      <c r="E38" s="32" t="s">
        <v>44</v>
      </c>
      <c r="F38" s="128"/>
    </row>
    <row r="39" spans="1:7" ht="15.75">
      <c r="A39" s="33" t="s">
        <v>45</v>
      </c>
      <c r="B39" s="34">
        <v>340</v>
      </c>
      <c r="C39" s="34">
        <v>301</v>
      </c>
      <c r="D39" s="35">
        <v>274</v>
      </c>
      <c r="E39" s="34">
        <f>SUM(B39:D39)</f>
        <v>915</v>
      </c>
      <c r="F39" s="36" t="s">
        <v>112</v>
      </c>
    </row>
    <row r="40" spans="1:7" ht="15.75">
      <c r="A40" s="33" t="s">
        <v>47</v>
      </c>
      <c r="B40" s="34">
        <v>359</v>
      </c>
      <c r="C40" s="34">
        <v>411</v>
      </c>
      <c r="D40" s="34">
        <v>390</v>
      </c>
      <c r="E40" s="34">
        <f>SUM(B40:D40)</f>
        <v>1160</v>
      </c>
      <c r="F40" s="36" t="s">
        <v>112</v>
      </c>
    </row>
    <row r="41" spans="1:7" ht="15.75">
      <c r="A41" s="37" t="s">
        <v>18</v>
      </c>
      <c r="B41" s="34">
        <v>398</v>
      </c>
      <c r="C41" s="34">
        <v>398</v>
      </c>
      <c r="D41" s="34">
        <v>398</v>
      </c>
      <c r="E41" s="34">
        <f>SUM(B41:D41)</f>
        <v>1194</v>
      </c>
      <c r="F41" s="36" t="s">
        <v>112</v>
      </c>
      <c r="G41" s="38"/>
    </row>
    <row r="42" spans="1:7" ht="15.75">
      <c r="A42" s="39" t="s">
        <v>15</v>
      </c>
      <c r="B42" s="34">
        <v>359</v>
      </c>
      <c r="C42" s="34">
        <v>411</v>
      </c>
      <c r="D42" s="34">
        <v>390</v>
      </c>
      <c r="E42" s="34">
        <f>SUM(B42:D42)</f>
        <v>1160</v>
      </c>
      <c r="F42" s="36" t="s">
        <v>112</v>
      </c>
    </row>
    <row r="43" spans="1:7" ht="30">
      <c r="A43" s="40" t="s">
        <v>99</v>
      </c>
      <c r="B43" s="41">
        <f>(B39-B40)/B40</f>
        <v>-5.2924791086350974E-2</v>
      </c>
      <c r="C43" s="41">
        <f>(C39-C40)/C40</f>
        <v>-0.26763990267639903</v>
      </c>
      <c r="D43" s="41">
        <f>(D39-D40)/D40</f>
        <v>-0.29743589743589743</v>
      </c>
      <c r="E43" s="41">
        <f>(E39-E40)/E40</f>
        <v>-0.21120689655172414</v>
      </c>
      <c r="F43" s="36" t="s">
        <v>50</v>
      </c>
    </row>
    <row r="45" spans="1:7">
      <c r="C45" s="110" t="s">
        <v>51</v>
      </c>
      <c r="D45" s="110"/>
      <c r="E45" s="129">
        <f>(E39-E40)/E40</f>
        <v>-0.21120689655172414</v>
      </c>
    </row>
    <row r="46" spans="1:7">
      <c r="C46" s="110"/>
      <c r="D46" s="110"/>
      <c r="E46" s="130"/>
    </row>
    <row r="48" spans="1:7">
      <c r="A48" s="132" t="s">
        <v>53</v>
      </c>
      <c r="B48" s="132"/>
      <c r="C48" s="132"/>
      <c r="D48" s="132" t="s">
        <v>54</v>
      </c>
      <c r="E48" s="132"/>
      <c r="F48" s="132"/>
    </row>
    <row r="49" spans="1:6">
      <c r="A49" s="132"/>
      <c r="B49" s="132"/>
      <c r="C49" s="132"/>
      <c r="D49" s="132"/>
      <c r="E49" s="132"/>
      <c r="F49" s="132"/>
    </row>
    <row r="50" spans="1:6">
      <c r="A50" s="133" t="s">
        <v>100</v>
      </c>
      <c r="B50" s="133"/>
      <c r="C50" s="133"/>
      <c r="D50" s="133" t="s">
        <v>101</v>
      </c>
      <c r="E50" s="133"/>
      <c r="F50" s="133"/>
    </row>
    <row r="51" spans="1:6">
      <c r="A51" s="133"/>
      <c r="B51" s="133"/>
      <c r="C51" s="133"/>
      <c r="D51" s="133"/>
      <c r="E51" s="133"/>
      <c r="F51" s="133"/>
    </row>
    <row r="52" spans="1:6">
      <c r="A52" s="133"/>
      <c r="B52" s="133"/>
      <c r="C52" s="133"/>
      <c r="D52" s="133"/>
      <c r="E52" s="133"/>
      <c r="F52" s="133"/>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T55"/>
  <sheetViews>
    <sheetView workbookViewId="0">
      <selection activeCell="A3" sqref="A3:F55"/>
    </sheetView>
  </sheetViews>
  <sheetFormatPr baseColWidth="10" defaultRowHeight="15"/>
  <cols>
    <col min="1" max="2" width="20.7109375" customWidth="1"/>
    <col min="3" max="3" width="21.85546875" customWidth="1"/>
    <col min="4" max="6" width="20.7109375" customWidth="1"/>
  </cols>
  <sheetData>
    <row r="1" spans="1:7" ht="21">
      <c r="A1" s="96" t="s">
        <v>0</v>
      </c>
      <c r="B1" s="96"/>
      <c r="C1" s="96"/>
      <c r="D1" s="96"/>
      <c r="E1" s="96"/>
      <c r="F1" s="96"/>
      <c r="G1" s="1"/>
    </row>
    <row r="2" spans="1:7" ht="21">
      <c r="A2" s="97" t="s">
        <v>1</v>
      </c>
      <c r="B2" s="97"/>
      <c r="C2" s="97"/>
      <c r="D2" s="97"/>
      <c r="E2" s="97"/>
      <c r="F2" s="97"/>
      <c r="G2" s="1"/>
    </row>
    <row r="3" spans="1:7" ht="18.75">
      <c r="A3" s="98" t="s">
        <v>116</v>
      </c>
      <c r="B3" s="98"/>
      <c r="C3" s="98"/>
      <c r="D3" s="98"/>
      <c r="E3" s="98"/>
      <c r="F3" s="98"/>
    </row>
    <row r="5" spans="1:7">
      <c r="A5" s="99" t="s">
        <v>3</v>
      </c>
      <c r="B5" s="99"/>
      <c r="C5" s="100" t="s">
        <v>4</v>
      </c>
      <c r="E5" s="101" t="s">
        <v>5</v>
      </c>
      <c r="F5" s="102" t="s">
        <v>90</v>
      </c>
    </row>
    <row r="6" spans="1:7">
      <c r="A6" s="99"/>
      <c r="B6" s="99"/>
      <c r="C6" s="100"/>
      <c r="E6" s="101"/>
      <c r="F6" s="103"/>
    </row>
    <row r="8" spans="1:7">
      <c r="A8" s="99" t="s">
        <v>6</v>
      </c>
      <c r="B8" s="99"/>
      <c r="C8" s="104" t="s">
        <v>91</v>
      </c>
      <c r="D8" s="105"/>
      <c r="E8" s="105"/>
      <c r="F8" s="105"/>
    </row>
    <row r="9" spans="1:7">
      <c r="A9" s="99"/>
      <c r="B9" s="99"/>
      <c r="C9" s="105"/>
      <c r="D9" s="105"/>
      <c r="E9" s="105"/>
      <c r="F9" s="105"/>
    </row>
    <row r="11" spans="1:7">
      <c r="A11" s="106" t="s">
        <v>8</v>
      </c>
      <c r="B11" s="106"/>
      <c r="C11" s="106" t="s">
        <v>9</v>
      </c>
      <c r="D11" s="106"/>
      <c r="E11" s="106" t="s">
        <v>10</v>
      </c>
      <c r="F11" s="107" t="s">
        <v>11</v>
      </c>
    </row>
    <row r="12" spans="1:7">
      <c r="A12" s="106"/>
      <c r="B12" s="106"/>
      <c r="C12" s="106"/>
      <c r="D12" s="106"/>
      <c r="E12" s="106"/>
      <c r="F12" s="108"/>
    </row>
    <row r="13" spans="1:7" ht="60" customHeight="1">
      <c r="A13" s="109" t="s">
        <v>117</v>
      </c>
      <c r="B13" s="109"/>
      <c r="C13" s="104" t="s">
        <v>93</v>
      </c>
      <c r="D13" s="104"/>
      <c r="E13" s="25">
        <v>0</v>
      </c>
      <c r="F13" s="25">
        <v>0.24279999999999999</v>
      </c>
    </row>
    <row r="14" spans="1:7">
      <c r="A14" s="26"/>
      <c r="B14" s="26"/>
      <c r="C14" s="26"/>
      <c r="D14" s="26"/>
      <c r="E14" s="27"/>
      <c r="F14" s="28"/>
    </row>
    <row r="15" spans="1:7">
      <c r="A15" s="110" t="s">
        <v>14</v>
      </c>
      <c r="B15" s="110"/>
      <c r="C15" s="111" t="s">
        <v>15</v>
      </c>
      <c r="D15" s="106"/>
      <c r="E15" s="106" t="s">
        <v>16</v>
      </c>
      <c r="F15" s="106"/>
    </row>
    <row r="16" spans="1:7">
      <c r="A16" s="110"/>
      <c r="B16" s="110"/>
      <c r="C16" s="111"/>
      <c r="D16" s="106"/>
      <c r="E16" s="106"/>
      <c r="F16" s="106"/>
    </row>
    <row r="17" spans="1:46" ht="15" customHeight="1">
      <c r="A17" s="110"/>
      <c r="B17" s="110"/>
      <c r="C17" s="112">
        <v>6093</v>
      </c>
      <c r="D17" s="113"/>
      <c r="E17" s="114" t="s">
        <v>62</v>
      </c>
      <c r="F17" s="114"/>
    </row>
    <row r="18" spans="1:46" ht="15" customHeight="1">
      <c r="A18" s="110"/>
      <c r="B18" s="110"/>
      <c r="C18" s="26"/>
      <c r="D18" s="26"/>
      <c r="E18" s="27"/>
      <c r="F18" s="28"/>
    </row>
    <row r="19" spans="1:46" ht="15" customHeight="1">
      <c r="A19" s="110"/>
      <c r="B19" s="110"/>
      <c r="C19" s="111" t="s">
        <v>18</v>
      </c>
      <c r="D19" s="106"/>
      <c r="E19" s="106" t="s">
        <v>16</v>
      </c>
      <c r="F19" s="106"/>
    </row>
    <row r="20" spans="1:46" ht="15" customHeight="1">
      <c r="A20" s="110"/>
      <c r="B20" s="110"/>
      <c r="C20" s="111"/>
      <c r="D20" s="106"/>
      <c r="E20" s="106"/>
      <c r="F20" s="106"/>
    </row>
    <row r="21" spans="1:46" ht="15" customHeight="1">
      <c r="A21" s="110"/>
      <c r="B21" s="110"/>
      <c r="C21" s="112">
        <v>6500</v>
      </c>
      <c r="D21" s="113"/>
      <c r="E21" s="114" t="s">
        <v>62</v>
      </c>
      <c r="F21" s="114"/>
    </row>
    <row r="22" spans="1:46" ht="15" customHeight="1"/>
    <row r="23" spans="1:46" ht="15" customHeight="1">
      <c r="A23" s="115" t="s">
        <v>19</v>
      </c>
      <c r="B23" s="115"/>
      <c r="C23" s="115"/>
      <c r="D23" s="115"/>
      <c r="E23" s="115"/>
      <c r="F23" s="115"/>
    </row>
    <row r="24" spans="1:46" ht="108" customHeight="1">
      <c r="A24" s="110" t="s">
        <v>20</v>
      </c>
      <c r="B24" s="110"/>
      <c r="C24" s="116" t="s">
        <v>118</v>
      </c>
      <c r="D24" s="117"/>
      <c r="E24" s="117"/>
      <c r="F24" s="11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19" t="s">
        <v>22</v>
      </c>
      <c r="B25" s="119"/>
      <c r="C25" s="120" t="s">
        <v>93</v>
      </c>
      <c r="D25" s="120"/>
      <c r="E25" s="120"/>
      <c r="F25" s="120"/>
    </row>
    <row r="26" spans="1:46" ht="15" customHeight="1">
      <c r="A26" s="119" t="s">
        <v>24</v>
      </c>
      <c r="B26" s="119"/>
      <c r="C26" s="121" t="s">
        <v>25</v>
      </c>
      <c r="D26" s="121"/>
      <c r="E26" s="121"/>
      <c r="F26" s="121"/>
    </row>
    <row r="27" spans="1:46" ht="15" customHeight="1">
      <c r="A27" s="119" t="s">
        <v>26</v>
      </c>
      <c r="B27" s="119"/>
      <c r="C27" s="121" t="s">
        <v>95</v>
      </c>
      <c r="D27" s="121"/>
      <c r="E27" s="121"/>
      <c r="F27" s="121"/>
    </row>
    <row r="28" spans="1:46" ht="15" customHeight="1">
      <c r="A28" s="122" t="s">
        <v>28</v>
      </c>
      <c r="B28" s="123"/>
      <c r="C28" s="121" t="s">
        <v>105</v>
      </c>
      <c r="D28" s="121"/>
      <c r="E28" s="121"/>
      <c r="F28" s="121"/>
    </row>
    <row r="29" spans="1:46" ht="15" customHeight="1">
      <c r="A29" s="119" t="s">
        <v>30</v>
      </c>
      <c r="B29" s="119"/>
      <c r="C29" s="121" t="s">
        <v>31</v>
      </c>
      <c r="D29" s="121"/>
      <c r="E29" s="121"/>
      <c r="F29" s="121"/>
    </row>
    <row r="30" spans="1:46" ht="15" customHeight="1">
      <c r="A30" s="29"/>
      <c r="B30" s="29"/>
      <c r="C30" s="26"/>
      <c r="D30" s="26"/>
      <c r="E30" s="26"/>
      <c r="F30" s="26"/>
    </row>
    <row r="31" spans="1:46" ht="15" customHeight="1">
      <c r="A31" s="124" t="s">
        <v>32</v>
      </c>
      <c r="B31" s="124"/>
      <c r="C31" s="124"/>
      <c r="D31" s="124"/>
      <c r="E31" s="124"/>
      <c r="F31" s="124"/>
    </row>
    <row r="32" spans="1:46" ht="15" customHeight="1">
      <c r="A32" s="30" t="s">
        <v>33</v>
      </c>
      <c r="B32" s="125" t="s">
        <v>119</v>
      </c>
      <c r="C32" s="125"/>
      <c r="D32" s="125"/>
      <c r="E32" s="125"/>
      <c r="F32" s="125"/>
    </row>
    <row r="33" spans="1:7" ht="15.75">
      <c r="A33" s="30" t="s">
        <v>35</v>
      </c>
      <c r="B33" s="125" t="s">
        <v>120</v>
      </c>
      <c r="C33" s="125"/>
      <c r="D33" s="125"/>
      <c r="E33" s="125"/>
      <c r="F33" s="125"/>
    </row>
    <row r="35" spans="1:7" ht="15.75">
      <c r="A35" s="115" t="s">
        <v>37</v>
      </c>
      <c r="B35" s="115"/>
      <c r="C35" s="115"/>
      <c r="D35" s="115"/>
      <c r="E35" s="115"/>
      <c r="F35" s="115"/>
    </row>
    <row r="36" spans="1:7" ht="15.75">
      <c r="A36" s="126"/>
      <c r="B36" s="126"/>
      <c r="C36" s="126"/>
      <c r="D36" s="126"/>
      <c r="E36" s="126"/>
      <c r="F36" s="126"/>
    </row>
    <row r="37" spans="1:7" ht="15.75">
      <c r="A37" s="127" t="s">
        <v>38</v>
      </c>
      <c r="B37" s="127" t="s">
        <v>39</v>
      </c>
      <c r="C37" s="127"/>
      <c r="D37" s="127"/>
      <c r="E37" s="127"/>
      <c r="F37" s="107" t="s">
        <v>40</v>
      </c>
    </row>
    <row r="38" spans="1:7" ht="15.75">
      <c r="A38" s="127"/>
      <c r="B38" s="31" t="s">
        <v>41</v>
      </c>
      <c r="C38" s="31" t="s">
        <v>42</v>
      </c>
      <c r="D38" s="31" t="s">
        <v>43</v>
      </c>
      <c r="E38" s="32" t="s">
        <v>44</v>
      </c>
      <c r="F38" s="128"/>
    </row>
    <row r="39" spans="1:7" ht="15.75">
      <c r="A39" s="33" t="s">
        <v>45</v>
      </c>
      <c r="B39" s="34">
        <v>436</v>
      </c>
      <c r="C39" s="34">
        <v>597</v>
      </c>
      <c r="D39" s="35">
        <v>201</v>
      </c>
      <c r="E39" s="34">
        <f>SUM(B39:D39)</f>
        <v>1234</v>
      </c>
      <c r="F39" s="36" t="s">
        <v>109</v>
      </c>
    </row>
    <row r="40" spans="1:7" ht="15.75">
      <c r="A40" s="33" t="s">
        <v>47</v>
      </c>
      <c r="B40" s="34">
        <v>388</v>
      </c>
      <c r="C40" s="34">
        <v>583</v>
      </c>
      <c r="D40" s="34">
        <v>576</v>
      </c>
      <c r="E40" s="34">
        <f>SUM(B40:D40)</f>
        <v>1547</v>
      </c>
      <c r="F40" s="36" t="s">
        <v>109</v>
      </c>
    </row>
    <row r="41" spans="1:7" ht="15.75">
      <c r="A41" s="37" t="s">
        <v>18</v>
      </c>
      <c r="B41" s="34">
        <v>541</v>
      </c>
      <c r="C41" s="34">
        <v>541</v>
      </c>
      <c r="D41" s="34">
        <v>541</v>
      </c>
      <c r="E41" s="34">
        <f>SUM(B41:D41)</f>
        <v>1623</v>
      </c>
      <c r="F41" s="36" t="s">
        <v>109</v>
      </c>
      <c r="G41" s="38"/>
    </row>
    <row r="42" spans="1:7" ht="15.75">
      <c r="A42" s="39" t="s">
        <v>15</v>
      </c>
      <c r="B42" s="34">
        <v>388</v>
      </c>
      <c r="C42" s="34">
        <v>583</v>
      </c>
      <c r="D42" s="34">
        <v>576</v>
      </c>
      <c r="E42" s="34">
        <f>SUM(B42:D42)</f>
        <v>1547</v>
      </c>
      <c r="F42" s="36" t="s">
        <v>109</v>
      </c>
    </row>
    <row r="43" spans="1:7" ht="30">
      <c r="A43" s="40" t="s">
        <v>99</v>
      </c>
      <c r="B43" s="41">
        <f>(B39-B40)/B40</f>
        <v>0.12371134020618557</v>
      </c>
      <c r="C43" s="41">
        <f>(C39-C40)/C40</f>
        <v>2.4013722126929673E-2</v>
      </c>
      <c r="D43" s="41">
        <f>(D39-D40)/D40</f>
        <v>-0.65104166666666663</v>
      </c>
      <c r="E43" s="41">
        <f>(E39-E40)/E40</f>
        <v>-0.20232708468002586</v>
      </c>
      <c r="F43" s="36" t="s">
        <v>50</v>
      </c>
    </row>
    <row r="45" spans="1:7">
      <c r="C45" s="110" t="s">
        <v>51</v>
      </c>
      <c r="D45" s="110"/>
      <c r="E45" s="129">
        <f>(E39-E40)/E40</f>
        <v>-0.20232708468002586</v>
      </c>
    </row>
    <row r="46" spans="1:7">
      <c r="C46" s="110"/>
      <c r="D46" s="110"/>
      <c r="E46" s="130"/>
    </row>
    <row r="48" spans="1:7">
      <c r="A48" s="132" t="s">
        <v>53</v>
      </c>
      <c r="B48" s="132"/>
      <c r="C48" s="132"/>
      <c r="D48" s="132" t="s">
        <v>54</v>
      </c>
      <c r="E48" s="132"/>
      <c r="F48" s="132"/>
    </row>
    <row r="49" spans="1:6">
      <c r="A49" s="132"/>
      <c r="B49" s="132"/>
      <c r="C49" s="132"/>
      <c r="D49" s="132"/>
      <c r="E49" s="132"/>
      <c r="F49" s="132"/>
    </row>
    <row r="50" spans="1:6">
      <c r="A50" s="133" t="s">
        <v>100</v>
      </c>
      <c r="B50" s="133"/>
      <c r="C50" s="133"/>
      <c r="D50" s="133" t="s">
        <v>101</v>
      </c>
      <c r="E50" s="133"/>
      <c r="F50" s="133"/>
    </row>
    <row r="51" spans="1:6">
      <c r="A51" s="133"/>
      <c r="B51" s="133"/>
      <c r="C51" s="133"/>
      <c r="D51" s="133"/>
      <c r="E51" s="133"/>
      <c r="F51" s="133"/>
    </row>
    <row r="52" spans="1:6">
      <c r="A52" s="133"/>
      <c r="B52" s="133"/>
      <c r="C52" s="133"/>
      <c r="D52" s="133"/>
      <c r="E52" s="133"/>
      <c r="F52" s="133"/>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T55"/>
  <sheetViews>
    <sheetView topLeftCell="A42" workbookViewId="0">
      <selection activeCell="A3" sqref="A3:F55"/>
    </sheetView>
  </sheetViews>
  <sheetFormatPr baseColWidth="10" defaultRowHeight="15"/>
  <cols>
    <col min="1" max="2" width="20.7109375" customWidth="1"/>
    <col min="3" max="3" width="21.85546875" customWidth="1"/>
    <col min="4" max="6" width="20.7109375" customWidth="1"/>
  </cols>
  <sheetData>
    <row r="1" spans="1:7" ht="21">
      <c r="A1" s="96" t="s">
        <v>0</v>
      </c>
      <c r="B1" s="96"/>
      <c r="C1" s="96"/>
      <c r="D1" s="96"/>
      <c r="E1" s="96"/>
      <c r="F1" s="96"/>
      <c r="G1" s="1"/>
    </row>
    <row r="2" spans="1:7" ht="21">
      <c r="A2" s="97" t="s">
        <v>1</v>
      </c>
      <c r="B2" s="97"/>
      <c r="C2" s="97"/>
      <c r="D2" s="97"/>
      <c r="E2" s="97"/>
      <c r="F2" s="97"/>
      <c r="G2" s="1"/>
    </row>
    <row r="3" spans="1:7" ht="18.75">
      <c r="A3" s="98" t="s">
        <v>121</v>
      </c>
      <c r="B3" s="98"/>
      <c r="C3" s="98"/>
      <c r="D3" s="98"/>
      <c r="E3" s="98"/>
      <c r="F3" s="98"/>
    </row>
    <row r="5" spans="1:7">
      <c r="A5" s="99" t="s">
        <v>3</v>
      </c>
      <c r="B5" s="99"/>
      <c r="C5" s="100" t="s">
        <v>4</v>
      </c>
      <c r="E5" s="101" t="s">
        <v>5</v>
      </c>
      <c r="F5" s="102" t="s">
        <v>90</v>
      </c>
    </row>
    <row r="6" spans="1:7">
      <c r="A6" s="99"/>
      <c r="B6" s="99"/>
      <c r="C6" s="100"/>
      <c r="E6" s="101"/>
      <c r="F6" s="103"/>
    </row>
    <row r="8" spans="1:7">
      <c r="A8" s="99" t="s">
        <v>6</v>
      </c>
      <c r="B8" s="99"/>
      <c r="C8" s="104" t="s">
        <v>91</v>
      </c>
      <c r="D8" s="105"/>
      <c r="E8" s="105"/>
      <c r="F8" s="105"/>
    </row>
    <row r="9" spans="1:7">
      <c r="A9" s="99"/>
      <c r="B9" s="99"/>
      <c r="C9" s="105"/>
      <c r="D9" s="105"/>
      <c r="E9" s="105"/>
      <c r="F9" s="105"/>
    </row>
    <row r="11" spans="1:7">
      <c r="A11" s="106" t="s">
        <v>8</v>
      </c>
      <c r="B11" s="106"/>
      <c r="C11" s="106" t="s">
        <v>9</v>
      </c>
      <c r="D11" s="106"/>
      <c r="E11" s="106" t="s">
        <v>10</v>
      </c>
      <c r="F11" s="107" t="s">
        <v>11</v>
      </c>
    </row>
    <row r="12" spans="1:7">
      <c r="A12" s="106"/>
      <c r="B12" s="106"/>
      <c r="C12" s="106"/>
      <c r="D12" s="106"/>
      <c r="E12" s="106"/>
      <c r="F12" s="108"/>
    </row>
    <row r="13" spans="1:7" ht="60" customHeight="1">
      <c r="A13" s="109" t="s">
        <v>125</v>
      </c>
      <c r="B13" s="109"/>
      <c r="C13" s="104" t="s">
        <v>93</v>
      </c>
      <c r="D13" s="104"/>
      <c r="E13" s="25">
        <v>0.20549999999999999</v>
      </c>
      <c r="F13" s="25">
        <v>8.1799999999999998E-2</v>
      </c>
    </row>
    <row r="14" spans="1:7">
      <c r="A14" s="26"/>
      <c r="B14" s="26"/>
      <c r="C14" s="26"/>
      <c r="D14" s="26"/>
      <c r="E14" s="27"/>
      <c r="F14" s="28"/>
    </row>
    <row r="15" spans="1:7">
      <c r="A15" s="110" t="s">
        <v>14</v>
      </c>
      <c r="B15" s="110"/>
      <c r="C15" s="111" t="s">
        <v>15</v>
      </c>
      <c r="D15" s="106"/>
      <c r="E15" s="106" t="s">
        <v>16</v>
      </c>
      <c r="F15" s="106"/>
    </row>
    <row r="16" spans="1:7">
      <c r="A16" s="110"/>
      <c r="B16" s="110"/>
      <c r="C16" s="111"/>
      <c r="D16" s="106"/>
      <c r="E16" s="106"/>
      <c r="F16" s="106"/>
    </row>
    <row r="17" spans="1:46" ht="15" customHeight="1">
      <c r="A17" s="110"/>
      <c r="B17" s="110"/>
      <c r="C17" s="112">
        <v>1048</v>
      </c>
      <c r="D17" s="113"/>
      <c r="E17" s="114" t="s">
        <v>62</v>
      </c>
      <c r="F17" s="114"/>
    </row>
    <row r="18" spans="1:46" ht="15" customHeight="1">
      <c r="A18" s="110"/>
      <c r="B18" s="110"/>
      <c r="C18" s="26"/>
      <c r="D18" s="26"/>
      <c r="E18" s="27"/>
      <c r="F18" s="28"/>
    </row>
    <row r="19" spans="1:46" ht="15" customHeight="1">
      <c r="A19" s="110"/>
      <c r="B19" s="110"/>
      <c r="C19" s="111" t="s">
        <v>18</v>
      </c>
      <c r="D19" s="106"/>
      <c r="E19" s="106" t="s">
        <v>16</v>
      </c>
      <c r="F19" s="106"/>
    </row>
    <row r="20" spans="1:46" ht="15" customHeight="1">
      <c r="A20" s="110"/>
      <c r="B20" s="110"/>
      <c r="C20" s="111"/>
      <c r="D20" s="106"/>
      <c r="E20" s="106"/>
      <c r="F20" s="106"/>
    </row>
    <row r="21" spans="1:46" ht="15" customHeight="1">
      <c r="A21" s="110"/>
      <c r="B21" s="110"/>
      <c r="C21" s="112">
        <v>800</v>
      </c>
      <c r="D21" s="113"/>
      <c r="E21" s="114" t="s">
        <v>62</v>
      </c>
      <c r="F21" s="114"/>
    </row>
    <row r="22" spans="1:46" ht="15" customHeight="1"/>
    <row r="23" spans="1:46" ht="15" customHeight="1">
      <c r="A23" s="115" t="s">
        <v>19</v>
      </c>
      <c r="B23" s="115"/>
      <c r="C23" s="115"/>
      <c r="D23" s="115"/>
      <c r="E23" s="115"/>
      <c r="F23" s="115"/>
    </row>
    <row r="24" spans="1:46" ht="108" customHeight="1">
      <c r="A24" s="110" t="s">
        <v>20</v>
      </c>
      <c r="B24" s="110"/>
      <c r="C24" s="116" t="s">
        <v>122</v>
      </c>
      <c r="D24" s="117"/>
      <c r="E24" s="117"/>
      <c r="F24" s="11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row>
    <row r="25" spans="1:46" ht="15" customHeight="1">
      <c r="A25" s="119" t="s">
        <v>22</v>
      </c>
      <c r="B25" s="119"/>
      <c r="C25" s="120" t="s">
        <v>93</v>
      </c>
      <c r="D25" s="120"/>
      <c r="E25" s="120"/>
      <c r="F25" s="120"/>
    </row>
    <row r="26" spans="1:46" ht="15" customHeight="1">
      <c r="A26" s="119" t="s">
        <v>24</v>
      </c>
      <c r="B26" s="119"/>
      <c r="C26" s="121" t="s">
        <v>25</v>
      </c>
      <c r="D26" s="121"/>
      <c r="E26" s="121"/>
      <c r="F26" s="121"/>
    </row>
    <row r="27" spans="1:46" ht="15" customHeight="1">
      <c r="A27" s="119" t="s">
        <v>26</v>
      </c>
      <c r="B27" s="119"/>
      <c r="C27" s="121" t="s">
        <v>95</v>
      </c>
      <c r="D27" s="121"/>
      <c r="E27" s="121"/>
      <c r="F27" s="121"/>
    </row>
    <row r="28" spans="1:46" ht="15" customHeight="1">
      <c r="A28" s="122" t="s">
        <v>28</v>
      </c>
      <c r="B28" s="123"/>
      <c r="C28" s="121" t="s">
        <v>105</v>
      </c>
      <c r="D28" s="121"/>
      <c r="E28" s="121"/>
      <c r="F28" s="121"/>
    </row>
    <row r="29" spans="1:46" ht="15" customHeight="1">
      <c r="A29" s="119" t="s">
        <v>30</v>
      </c>
      <c r="B29" s="119"/>
      <c r="C29" s="121" t="s">
        <v>31</v>
      </c>
      <c r="D29" s="121"/>
      <c r="E29" s="121"/>
      <c r="F29" s="121"/>
    </row>
    <row r="30" spans="1:46" ht="15" customHeight="1">
      <c r="A30" s="29"/>
      <c r="B30" s="29"/>
      <c r="C30" s="26"/>
      <c r="D30" s="26"/>
      <c r="E30" s="26"/>
      <c r="F30" s="26"/>
    </row>
    <row r="31" spans="1:46" ht="15" customHeight="1">
      <c r="A31" s="124" t="s">
        <v>32</v>
      </c>
      <c r="B31" s="124"/>
      <c r="C31" s="124"/>
      <c r="D31" s="124"/>
      <c r="E31" s="124"/>
      <c r="F31" s="124"/>
    </row>
    <row r="32" spans="1:46" ht="15" customHeight="1">
      <c r="A32" s="30" t="s">
        <v>33</v>
      </c>
      <c r="B32" s="125" t="s">
        <v>123</v>
      </c>
      <c r="C32" s="125"/>
      <c r="D32" s="125"/>
      <c r="E32" s="125"/>
      <c r="F32" s="125"/>
    </row>
    <row r="33" spans="1:7" ht="15.75">
      <c r="A33" s="30" t="s">
        <v>35</v>
      </c>
      <c r="B33" s="125" t="s">
        <v>124</v>
      </c>
      <c r="C33" s="125"/>
      <c r="D33" s="125"/>
      <c r="E33" s="125"/>
      <c r="F33" s="125"/>
    </row>
    <row r="35" spans="1:7" ht="15.75">
      <c r="A35" s="115" t="s">
        <v>37</v>
      </c>
      <c r="B35" s="115"/>
      <c r="C35" s="115"/>
      <c r="D35" s="115"/>
      <c r="E35" s="115"/>
      <c r="F35" s="115"/>
    </row>
    <row r="36" spans="1:7" ht="15.75">
      <c r="A36" s="126"/>
      <c r="B36" s="126"/>
      <c r="C36" s="126"/>
      <c r="D36" s="126"/>
      <c r="E36" s="126"/>
      <c r="F36" s="126"/>
    </row>
    <row r="37" spans="1:7" ht="15.75">
      <c r="A37" s="127" t="s">
        <v>38</v>
      </c>
      <c r="B37" s="127" t="s">
        <v>39</v>
      </c>
      <c r="C37" s="127"/>
      <c r="D37" s="127"/>
      <c r="E37" s="127"/>
      <c r="F37" s="107" t="s">
        <v>40</v>
      </c>
    </row>
    <row r="38" spans="1:7" ht="15.75">
      <c r="A38" s="127"/>
      <c r="B38" s="31" t="s">
        <v>41</v>
      </c>
      <c r="C38" s="31" t="s">
        <v>42</v>
      </c>
      <c r="D38" s="31" t="s">
        <v>43</v>
      </c>
      <c r="E38" s="32" t="s">
        <v>44</v>
      </c>
      <c r="F38" s="128"/>
    </row>
    <row r="39" spans="1:7" ht="15.75">
      <c r="A39" s="33" t="s">
        <v>45</v>
      </c>
      <c r="B39" s="34">
        <v>62</v>
      </c>
      <c r="C39" s="34">
        <v>69</v>
      </c>
      <c r="D39" s="35">
        <v>43</v>
      </c>
      <c r="E39" s="34">
        <f>SUM(B39:D39)</f>
        <v>174</v>
      </c>
      <c r="F39" s="36" t="s">
        <v>109</v>
      </c>
    </row>
    <row r="40" spans="1:7" ht="15.75">
      <c r="A40" s="33" t="s">
        <v>47</v>
      </c>
      <c r="B40" s="34">
        <v>53</v>
      </c>
      <c r="C40" s="34">
        <v>44</v>
      </c>
      <c r="D40" s="34">
        <v>52</v>
      </c>
      <c r="E40" s="34">
        <f>SUM(B40:D40)</f>
        <v>149</v>
      </c>
      <c r="F40" s="36" t="s">
        <v>109</v>
      </c>
    </row>
    <row r="41" spans="1:7" ht="15.75">
      <c r="A41" s="37" t="s">
        <v>18</v>
      </c>
      <c r="B41" s="34">
        <v>66</v>
      </c>
      <c r="C41" s="34">
        <v>66</v>
      </c>
      <c r="D41" s="34">
        <v>66</v>
      </c>
      <c r="E41" s="34">
        <f>SUM(B41:D41)</f>
        <v>198</v>
      </c>
      <c r="F41" s="36" t="s">
        <v>109</v>
      </c>
      <c r="G41" s="38"/>
    </row>
    <row r="42" spans="1:7" ht="15.75">
      <c r="A42" s="39" t="s">
        <v>15</v>
      </c>
      <c r="B42" s="34">
        <v>53</v>
      </c>
      <c r="C42" s="34">
        <v>44</v>
      </c>
      <c r="D42" s="34">
        <v>52</v>
      </c>
      <c r="E42" s="34">
        <f>SUM(B42:D42)</f>
        <v>149</v>
      </c>
      <c r="F42" s="36" t="s">
        <v>109</v>
      </c>
    </row>
    <row r="43" spans="1:7" ht="30">
      <c r="A43" s="40" t="s">
        <v>99</v>
      </c>
      <c r="B43" s="41">
        <f>(B39-B40)/B40</f>
        <v>0.16981132075471697</v>
      </c>
      <c r="C43" s="41">
        <f>(C39-C40)/C40</f>
        <v>0.56818181818181823</v>
      </c>
      <c r="D43" s="41">
        <f>(D39-D40)/D40</f>
        <v>-0.17307692307692307</v>
      </c>
      <c r="E43" s="41">
        <f>(E39-E40)/E40</f>
        <v>0.16778523489932887</v>
      </c>
      <c r="F43" s="36" t="s">
        <v>50</v>
      </c>
    </row>
    <row r="45" spans="1:7">
      <c r="C45" s="110" t="s">
        <v>51</v>
      </c>
      <c r="D45" s="110"/>
      <c r="E45" s="129">
        <f>(E39-E40)/E40</f>
        <v>0.16778523489932887</v>
      </c>
    </row>
    <row r="46" spans="1:7">
      <c r="C46" s="110"/>
      <c r="D46" s="110"/>
      <c r="E46" s="130"/>
    </row>
    <row r="48" spans="1:7">
      <c r="A48" s="132" t="s">
        <v>53</v>
      </c>
      <c r="B48" s="132"/>
      <c r="C48" s="132"/>
      <c r="D48" s="132" t="s">
        <v>54</v>
      </c>
      <c r="E48" s="132"/>
      <c r="F48" s="132"/>
    </row>
    <row r="49" spans="1:6">
      <c r="A49" s="132"/>
      <c r="B49" s="132"/>
      <c r="C49" s="132"/>
      <c r="D49" s="132"/>
      <c r="E49" s="132"/>
      <c r="F49" s="132"/>
    </row>
    <row r="50" spans="1:6">
      <c r="A50" s="133" t="s">
        <v>100</v>
      </c>
      <c r="B50" s="133"/>
      <c r="C50" s="133"/>
      <c r="D50" s="133" t="s">
        <v>101</v>
      </c>
      <c r="E50" s="133"/>
      <c r="F50" s="133"/>
    </row>
    <row r="51" spans="1:6">
      <c r="A51" s="133"/>
      <c r="B51" s="133"/>
      <c r="C51" s="133"/>
      <c r="D51" s="133"/>
      <c r="E51" s="133"/>
      <c r="F51" s="133"/>
    </row>
    <row r="52" spans="1:6">
      <c r="A52" s="133"/>
      <c r="B52" s="133"/>
      <c r="C52" s="133"/>
      <c r="D52" s="133"/>
      <c r="E52" s="133"/>
      <c r="F52" s="133"/>
    </row>
    <row r="53" spans="1:6">
      <c r="A53" s="134"/>
      <c r="B53" s="134"/>
      <c r="C53" s="134"/>
      <c r="D53" s="134"/>
      <c r="E53" s="134"/>
      <c r="F53" s="134"/>
    </row>
    <row r="54" spans="1:6">
      <c r="A54" s="131" t="s">
        <v>57</v>
      </c>
      <c r="B54" s="131"/>
      <c r="C54" s="131"/>
    </row>
    <row r="55" spans="1:6">
      <c r="A55" s="131"/>
      <c r="B55" s="131"/>
      <c r="C55" s="131"/>
    </row>
  </sheetData>
  <mergeCells count="54">
    <mergeCell ref="A54:C55"/>
    <mergeCell ref="A48:C49"/>
    <mergeCell ref="D48:F49"/>
    <mergeCell ref="A50:C52"/>
    <mergeCell ref="D50:F52"/>
    <mergeCell ref="A53:C53"/>
    <mergeCell ref="D53:F53"/>
    <mergeCell ref="A36:F36"/>
    <mergeCell ref="A37:A38"/>
    <mergeCell ref="B37:E37"/>
    <mergeCell ref="F37:F38"/>
    <mergeCell ref="C45:D46"/>
    <mergeCell ref="E45:E46"/>
    <mergeCell ref="A35:F35"/>
    <mergeCell ref="A26:B26"/>
    <mergeCell ref="C26:F26"/>
    <mergeCell ref="A27:B27"/>
    <mergeCell ref="C27:F27"/>
    <mergeCell ref="A28:B28"/>
    <mergeCell ref="C28:F28"/>
    <mergeCell ref="A29:B29"/>
    <mergeCell ref="C29:F29"/>
    <mergeCell ref="A31:F31"/>
    <mergeCell ref="B32:F32"/>
    <mergeCell ref="B33:F33"/>
    <mergeCell ref="A23:F23"/>
    <mergeCell ref="A24:B24"/>
    <mergeCell ref="C24:F24"/>
    <mergeCell ref="A25:B25"/>
    <mergeCell ref="C25:F25"/>
    <mergeCell ref="A13:B13"/>
    <mergeCell ref="C13:D13"/>
    <mergeCell ref="A15:B21"/>
    <mergeCell ref="C15:D16"/>
    <mergeCell ref="E15:F16"/>
    <mergeCell ref="C17:D17"/>
    <mergeCell ref="E17:F17"/>
    <mergeCell ref="C19:D20"/>
    <mergeCell ref="E19:F20"/>
    <mergeCell ref="C21:D21"/>
    <mergeCell ref="E21:F21"/>
    <mergeCell ref="A8:B9"/>
    <mergeCell ref="C8:F9"/>
    <mergeCell ref="A11:B12"/>
    <mergeCell ref="C11:D12"/>
    <mergeCell ref="E11:E12"/>
    <mergeCell ref="F11:F12"/>
    <mergeCell ref="A1:F1"/>
    <mergeCell ref="A2:F2"/>
    <mergeCell ref="A3:F3"/>
    <mergeCell ref="A5:B6"/>
    <mergeCell ref="C5:C6"/>
    <mergeCell ref="E5:E6"/>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CONCENTRADO</vt:lpstr>
      <vt:lpstr>17421</vt:lpstr>
      <vt:lpstr>17424</vt:lpstr>
      <vt:lpstr>17425</vt:lpstr>
      <vt:lpstr>17448</vt:lpstr>
      <vt:lpstr>17454</vt:lpstr>
      <vt:lpstr>17457</vt:lpstr>
      <vt:lpstr>17461</vt:lpstr>
      <vt:lpstr>17463</vt:lpstr>
      <vt:lpstr>17492</vt:lpstr>
      <vt:lpstr>17497</vt:lpstr>
      <vt:lpstr>17502</vt:lpstr>
      <vt:lpstr>17507</vt:lpstr>
      <vt:lpstr>18205</vt:lpstr>
      <vt:lpstr>18303</vt:lpstr>
      <vt:lpstr>18304</vt:lpstr>
      <vt:lpstr>18312</vt:lpstr>
      <vt:lpstr>18993</vt:lpstr>
      <vt:lpstr>19289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Chan Pool</dc:creator>
  <cp:lastModifiedBy>LANDY.CASTRO</cp:lastModifiedBy>
  <dcterms:created xsi:type="dcterms:W3CDTF">2019-07-12T20:10:09Z</dcterms:created>
  <dcterms:modified xsi:type="dcterms:W3CDTF">2019-07-12T21:08:00Z</dcterms:modified>
</cp:coreProperties>
</file>